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Daiva\Desktop\"/>
    </mc:Choice>
  </mc:AlternateContent>
  <xr:revisionPtr revIDLastSave="0" documentId="13_ncr:1_{8879246C-E22B-4BD0-8016-3FD29969DC19}" xr6:coauthVersionLast="47" xr6:coauthVersionMax="47" xr10:uidLastSave="{00000000-0000-0000-0000-000000000000}"/>
  <bookViews>
    <workbookView xWindow="7200" yWindow="5205" windowWidth="21600" windowHeight="10275" xr2:uid="{00000000-000D-0000-FFFF-FFFF00000000}"/>
  </bookViews>
  <sheets>
    <sheet name="1 lentelė" sheetId="1" r:id="rId1"/>
    <sheet name="2 lentelė" sheetId="2" r:id="rId2"/>
    <sheet name="3 lentelė"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4" i="1" l="1"/>
  <c r="Q77" i="1" s="1"/>
  <c r="R77" i="1"/>
  <c r="Q34" i="1"/>
  <c r="R57" i="1"/>
  <c r="R34" i="1" s="1"/>
  <c r="Q57" i="1"/>
  <c r="R43" i="1"/>
  <c r="Q43" i="1"/>
  <c r="R17" i="1"/>
  <c r="Q17" i="1"/>
  <c r="P125" i="1" l="1"/>
  <c r="M84" i="1"/>
  <c r="O69" i="1"/>
  <c r="O125" i="1"/>
  <c r="N125" i="1"/>
  <c r="O77" i="1"/>
  <c r="P57" i="1"/>
  <c r="N57" i="1"/>
  <c r="M57" i="1"/>
  <c r="P17" i="1"/>
  <c r="N17" i="1"/>
  <c r="M17" i="1"/>
  <c r="R69" i="1" l="1"/>
  <c r="R125" i="1" s="1"/>
  <c r="Q69" i="1"/>
  <c r="Q125" i="1" s="1"/>
  <c r="P77" i="1" l="1"/>
  <c r="P69" i="1" s="1"/>
  <c r="N77" i="1"/>
  <c r="N69" i="1" s="1"/>
  <c r="M77" i="1"/>
  <c r="M69" i="1" s="1"/>
  <c r="M125" i="1" s="1"/>
  <c r="P34" i="1"/>
  <c r="N34" i="1"/>
  <c r="M34" i="1"/>
  <c r="L77" i="1" l="1"/>
  <c r="L69" i="1" s="1"/>
  <c r="J77" i="1"/>
  <c r="J69" i="1" s="1"/>
  <c r="I77" i="1"/>
  <c r="I69" i="1" s="1"/>
  <c r="L57" i="1"/>
  <c r="J57" i="1"/>
  <c r="I57" i="1"/>
  <c r="L17" i="1"/>
  <c r="J17" i="1"/>
  <c r="I17" i="1"/>
  <c r="L43" i="1"/>
  <c r="J43" i="1"/>
  <c r="I43" i="1"/>
  <c r="I34" i="1" l="1"/>
  <c r="I125" i="1" s="1"/>
  <c r="L34" i="1"/>
  <c r="L125" i="1" s="1"/>
  <c r="J34" i="1"/>
  <c r="J125" i="1" s="1"/>
</calcChain>
</file>

<file path=xl/sharedStrings.xml><?xml version="1.0" encoding="utf-8"?>
<sst xmlns="http://schemas.openxmlformats.org/spreadsheetml/2006/main" count="737" uniqueCount="399">
  <si>
    <t>Nr.</t>
  </si>
  <si>
    <t>Kodas</t>
  </si>
  <si>
    <t>Pavadinimas, mato vnt.</t>
  </si>
  <si>
    <t xml:space="preserve">Iš viso </t>
  </si>
  <si>
    <t>1.1.</t>
  </si>
  <si>
    <t>Tikslas, uždavinys, priemonė</t>
  </si>
  <si>
    <t>1.</t>
  </si>
  <si>
    <t>Iš jų: Lietuvos Respublikos valstybės biudžeto lėšos</t>
  </si>
  <si>
    <t>Stebėsenos rodikliai</t>
  </si>
  <si>
    <t>Pradinė rodiklio reikšmė (metai)</t>
  </si>
  <si>
    <t>Iš jų: ES ir kitos tarptautinės paramos lėšos</t>
  </si>
  <si>
    <t>Ataskaitiniu laikotarpiu pasiekta rodiklio reikšmė</t>
  </si>
  <si>
    <t>(Regiono plėtros plano įgyvendinimo ataskaitos forma)</t>
  </si>
  <si>
    <t>(regiono plėtros plano pavadinimas)</t>
  </si>
  <si>
    <t>2.</t>
  </si>
  <si>
    <t>3.</t>
  </si>
  <si>
    <t>Eil. Nr.</t>
  </si>
  <si>
    <r>
      <t>(</t>
    </r>
    <r>
      <rPr>
        <i/>
        <sz val="11"/>
        <color theme="0" tint="-0.499984740745262"/>
        <rFont val="Times New Roman"/>
        <family val="1"/>
        <charset val="186"/>
      </rPr>
      <t>data ir registracijos numeris</t>
    </r>
    <r>
      <rPr>
        <sz val="11"/>
        <color theme="0" tint="-0.499984740745262"/>
        <rFont val="Times New Roman"/>
        <family val="1"/>
        <charset val="186"/>
      </rPr>
      <t>)</t>
    </r>
  </si>
  <si>
    <t>PATVIRTINTA</t>
  </si>
  <si>
    <t>Lietuvos Respublikos vidaus reikalų ministro</t>
  </si>
  <si>
    <t xml:space="preserve">Siektina rodiklio reikšmė </t>
  </si>
  <si>
    <t xml:space="preserve">Siektina rodiklio tarpinė reikšmė </t>
  </si>
  <si>
    <r>
      <t xml:space="preserve">1 lentelė. Regiono plėtros plano įgyvendinimo rezultatai
</t>
    </r>
    <r>
      <rPr>
        <i/>
        <sz val="12"/>
        <color theme="0" tint="-0.499984740745262"/>
        <rFont val="Times New Roman"/>
        <family val="1"/>
        <charset val="186"/>
      </rPr>
      <t>(informacija nurodoma kaupiamuoju būdu)</t>
    </r>
  </si>
  <si>
    <t xml:space="preserve">Regiono plėtros plane suplanuotos pažangos lėšos (Eur)
</t>
  </si>
  <si>
    <t xml:space="preserve">Sudaryta sutarčių (Eur) 
</t>
  </si>
  <si>
    <t xml:space="preserve">Išmokėtos pažangos lėšos (Eur)
</t>
  </si>
  <si>
    <r>
      <t xml:space="preserve">Pastabos, paaiškinimai </t>
    </r>
    <r>
      <rPr>
        <i/>
        <sz val="9"/>
        <color theme="0" tint="-0.499984740745262"/>
        <rFont val="Times New Roman"/>
        <family val="1"/>
        <charset val="186"/>
      </rPr>
      <t xml:space="preserve">(nepasiekus / neišlaikius nors vieno stebėsenos rodiklio ar Regionų plėtros programos įgyvendinimo priežiūros plane numatytų pažangos lėšų investavimo apimčių ir terminų, žemiau esančioje skiltyje nurodoma nepasiekimo priežastis) </t>
    </r>
  </si>
  <si>
    <t>Iš jų: 
kitos lėšos</t>
  </si>
  <si>
    <t>2 lentelė. Išankstinių sąlygų įgyvendinimo rezultatai</t>
  </si>
  <si>
    <r>
      <t xml:space="preserve">Išankstinių sąlygų įgyvendinimas  
</t>
    </r>
    <r>
      <rPr>
        <i/>
        <sz val="9"/>
        <color theme="0" tint="-0.499984740745262"/>
        <rFont val="Times New Roman"/>
        <family val="1"/>
        <charset val="186"/>
      </rPr>
      <t>(nurodoma, ar išankstinės sąlygos įgyvendintos, jei sąlygos neįgyvendintos, nurodoma įgyvendinimo eiga, priežastys, kodėl neįgyvendinta, ir terminai, kada planuojama sąlygas įgyvendinti)</t>
    </r>
  </si>
  <si>
    <t xml:space="preserve">Prašome nurodyti, ar Regionų plėtros programoje suplanuotos pažangos lėšos leidžia spręsti visas regiono problemas ir jų gilumines priežastis. Jei ne - nurodykite nesprendžiamas problemas ar sprendžiamas ne visa apimtimi, taip pat regiono plėtros plane neidentifikuotas, tačiau atsiradusias naujas problemas ir jų gilumines priežastis, pagrindžiant esamos situacijos duomenimis (analize).  </t>
  </si>
  <si>
    <t>3 lentelė. Regiono problemos ir jų giluminės priežastys</t>
  </si>
  <si>
    <t xml:space="preserve">Nuo Regionų plėtros programos įgyvendinimo pradžios iki ataskaitinio laikotarpio pabaigos regiono plėtros plane suplanuotų ES ir kitos tarptautinės paramos lėšų dalis nuo Regionų plėtros programoje regionui numatytų lėšų (proc.) </t>
  </si>
  <si>
    <t xml:space="preserve">Nuo Regionų plėtros programos įgyvendinimo pradžios iki ataskaitinio laikotarpio pabaigos išmokėtų ES ir kitos tarptautinės paramos lėšų dalis nuo Regionų plėtros programoje regionui numatytų lėšų (proc.) </t>
  </si>
  <si>
    <t xml:space="preserve">Nuo Regionų plėtros programos įgyvendinimo pradžios iki ataskaitinio laikotarpio pabaigos skirtų ES ir kitos tarptautinės paramos lėšų dalis pagal sudarytas sutartis nuo Regionų plėtros programoje regionui numatytų lėšų (proc.) </t>
  </si>
  <si>
    <r>
      <t xml:space="preserve">Išankstinės sąlygos
</t>
    </r>
    <r>
      <rPr>
        <i/>
        <sz val="9"/>
        <color theme="0" tint="-0.499984740745262"/>
        <rFont val="Times New Roman"/>
        <family val="1"/>
        <charset val="186"/>
      </rPr>
      <t>(nurodomos Regionų plėtros programoje nustatytos išankstinės sąlygos (strategijų, planų, žemėlapių ar kitų dokumentų, tvirtinamų kompetentingų institucijų, parengimas), išskyrus  atvejus, kai visi išankstinių sąlygų reikalavimai nustatyti projekto lygmeniu)</t>
    </r>
  </si>
  <si>
    <t>2023 m. gruodžio 12  d. įsakymu Nr. 1V-805</t>
  </si>
  <si>
    <r>
      <rPr>
        <b/>
        <sz val="9"/>
        <rFont val="Times New Roman"/>
        <family val="1"/>
        <charset val="186"/>
      </rPr>
      <t>LT026-01</t>
    </r>
    <r>
      <rPr>
        <sz val="9"/>
        <rFont val="Times New Roman"/>
        <family val="1"/>
        <charset val="186"/>
      </rPr>
      <t xml:space="preserve">
</t>
    </r>
  </si>
  <si>
    <t>16,8 (2019)</t>
  </si>
  <si>
    <t>19,9 (2025)</t>
  </si>
  <si>
    <t>69,1 (2020)</t>
  </si>
  <si>
    <t>70,4 (2025)</t>
  </si>
  <si>
    <t>72,5 (2029)</t>
  </si>
  <si>
    <t>LT026-01-01</t>
  </si>
  <si>
    <r>
      <rPr>
        <b/>
        <sz val="9"/>
        <color theme="1"/>
        <rFont val="Times New Roman"/>
        <family val="1"/>
        <charset val="186"/>
      </rPr>
      <t>Poveikio:</t>
    </r>
    <r>
      <rPr>
        <sz val="9"/>
        <color theme="1"/>
        <rFont val="Times New Roman"/>
        <family val="1"/>
        <charset val="186"/>
      </rPr>
      <t xml:space="preserve"> Pridėtinė vertė gamybos sąnaudomis pagal veiklos vykdymo vietą (nefinansinių įmonių), tenkanti vienam dirbančiajam per metus | tūkst. Eur</t>
    </r>
  </si>
  <si>
    <r>
      <rPr>
        <b/>
        <sz val="9"/>
        <color theme="1"/>
        <rFont val="Times New Roman"/>
        <family val="1"/>
        <charset val="186"/>
      </rPr>
      <t>Poveikio:</t>
    </r>
    <r>
      <rPr>
        <sz val="9"/>
        <color theme="1"/>
        <rFont val="Times New Roman"/>
        <family val="1"/>
        <charset val="186"/>
      </rPr>
      <t xml:space="preserve"> Gyventojų užimtumo lygis (15–64 metų) | procentai</t>
    </r>
  </si>
  <si>
    <r>
      <rPr>
        <b/>
        <sz val="9"/>
        <rFont val="Times New Roman"/>
        <family val="1"/>
        <charset val="186"/>
      </rPr>
      <t>Rezultato:</t>
    </r>
    <r>
      <rPr>
        <sz val="9"/>
        <rFont val="Times New Roman"/>
        <family val="1"/>
        <charset val="186"/>
      </rPr>
      <t xml:space="preserve"> Sukurtos arba atkurtos teritorijos, naudojamos ekonominei, reakreacinei ar turizmo paskirčiai (hektarai) </t>
    </r>
  </si>
  <si>
    <t>0 (2020)</t>
  </si>
  <si>
    <t>0 (2023)</t>
  </si>
  <si>
    <t>0 (2025)</t>
  </si>
  <si>
    <t>Tikslas: Išnaudoti ekonominį regiono potencialą ir sudaryti sąlygas kurti naujas darbo vietas</t>
  </si>
  <si>
    <t>1.2.</t>
  </si>
  <si>
    <r>
      <t>Uždavinys:</t>
    </r>
    <r>
      <rPr>
        <sz val="9"/>
        <rFont val="Times New Roman"/>
        <family val="1"/>
        <charset val="186"/>
      </rPr>
      <t xml:space="preserve"> </t>
    </r>
    <r>
      <rPr>
        <b/>
        <sz val="9"/>
        <rFont val="Times New Roman"/>
        <family val="1"/>
        <charset val="186"/>
      </rPr>
      <t>Sukurti ir modernizuoti trūkstamą pramoninių, komercinių ir kitų teritorijų infrastruktūrą</t>
    </r>
  </si>
  <si>
    <r>
      <t>Uždavinys:</t>
    </r>
    <r>
      <rPr>
        <sz val="9"/>
        <rFont val="Times New Roman"/>
        <family val="1"/>
        <charset val="186"/>
      </rPr>
      <t xml:space="preserve"> </t>
    </r>
    <r>
      <rPr>
        <b/>
        <sz val="9"/>
        <rFont val="Times New Roman"/>
        <family val="1"/>
        <charset val="186"/>
      </rPr>
      <t>Sukurti palankią aplinką SVV steigimuisi per bendros infrastruktūros naudojimo iniciatyvas</t>
    </r>
  </si>
  <si>
    <t>LT026-01-02</t>
  </si>
  <si>
    <r>
      <rPr>
        <b/>
        <sz val="9"/>
        <rFont val="Times New Roman"/>
        <family val="1"/>
        <charset val="186"/>
      </rPr>
      <t>Rezultato:</t>
    </r>
    <r>
      <rPr>
        <sz val="9"/>
        <rFont val="Times New Roman"/>
        <family val="1"/>
        <charset val="186"/>
      </rPr>
      <t xml:space="preserve"> Metinis konsoliduotų viešųjų paslaugų vartotojų skaičius (vartotojai per metus) </t>
    </r>
  </si>
  <si>
    <r>
      <t>Priemonė:</t>
    </r>
    <r>
      <rPr>
        <sz val="9"/>
        <rFont val="Times New Roman"/>
        <family val="1"/>
        <charset val="186"/>
      </rPr>
      <t xml:space="preserve"> Investicinės aplinkos ir verslo plėtros sąlygų gerinimas </t>
    </r>
  </si>
  <si>
    <t>1.3.</t>
  </si>
  <si>
    <t>Uždavinys: Didinti turizmo ir kultūros paslaugų prieinamumą</t>
  </si>
  <si>
    <t>LT026-01-03</t>
  </si>
  <si>
    <r>
      <t xml:space="preserve">Priemonė: </t>
    </r>
    <r>
      <rPr>
        <sz val="9"/>
        <rFont val="Times New Roman"/>
        <family val="1"/>
        <charset val="186"/>
      </rPr>
      <t>Turizmo objektų patrauklumo gerinimas</t>
    </r>
  </si>
  <si>
    <t>Tikslas: Kurti tvarią regiono aplinką</t>
  </si>
  <si>
    <r>
      <rPr>
        <b/>
        <sz val="9"/>
        <rFont val="Times New Roman"/>
        <family val="1"/>
        <charset val="186"/>
      </rPr>
      <t>LT026-02</t>
    </r>
    <r>
      <rPr>
        <sz val="9"/>
        <rFont val="Times New Roman"/>
        <family val="1"/>
        <charset val="186"/>
      </rPr>
      <t xml:space="preserve">
</t>
    </r>
  </si>
  <si>
    <r>
      <rPr>
        <b/>
        <sz val="9"/>
        <color theme="1"/>
        <rFont val="Times New Roman"/>
        <family val="1"/>
        <charset val="186"/>
      </rPr>
      <t xml:space="preserve">Poveikio: </t>
    </r>
    <r>
      <rPr>
        <sz val="9"/>
        <color theme="1"/>
        <rFont val="Times New Roman"/>
        <family val="1"/>
        <charset val="186"/>
      </rPr>
      <t>Šiltnamio efektą sukeliančių dujų išmetimai 1 gyventojui - gyventojų kelionių įtaka (lengvųjų automobilių, motociklų, mopedų ir viešojo transporto naudojimas) | tonos</t>
    </r>
  </si>
  <si>
    <t xml:space="preserve">1,3
(2018-2019)
</t>
  </si>
  <si>
    <t>1,3 (2025)</t>
  </si>
  <si>
    <r>
      <rPr>
        <b/>
        <sz val="9"/>
        <color theme="1"/>
        <rFont val="Times New Roman"/>
        <family val="1"/>
        <charset val="186"/>
      </rPr>
      <t xml:space="preserve">Poveikio: </t>
    </r>
    <r>
      <rPr>
        <sz val="9"/>
        <color theme="1"/>
        <rFont val="Times New Roman"/>
        <family val="1"/>
        <charset val="186"/>
      </rPr>
      <t>Sąvartynuose šalinamų komunalinių atliekų dalis | procentai</t>
    </r>
  </si>
  <si>
    <t>21 (2020)</t>
  </si>
  <si>
    <t>21 (2025)</t>
  </si>
  <si>
    <r>
      <rPr>
        <b/>
        <sz val="9"/>
        <color theme="1"/>
        <rFont val="Times New Roman"/>
        <family val="1"/>
        <charset val="186"/>
      </rPr>
      <t xml:space="preserve">Poveikio: </t>
    </r>
    <r>
      <rPr>
        <sz val="9"/>
        <color theme="1"/>
        <rFont val="Times New Roman"/>
        <family val="1"/>
        <charset val="186"/>
      </rPr>
      <t>Gyventojų, aprūpinamų geriamojo vandens tiekimo paslaugomis, dalis, palyginti su visais gyventojais | procentai</t>
    </r>
  </si>
  <si>
    <t>76,1 (2020)</t>
  </si>
  <si>
    <t>76,1 (2025)</t>
  </si>
  <si>
    <r>
      <rPr>
        <b/>
        <sz val="9"/>
        <color theme="1"/>
        <rFont val="Times New Roman"/>
        <family val="1"/>
        <charset val="186"/>
      </rPr>
      <t xml:space="preserve">Poveikio: </t>
    </r>
    <r>
      <rPr>
        <sz val="9"/>
        <color theme="1"/>
        <rFont val="Times New Roman"/>
        <family val="1"/>
        <charset val="186"/>
      </rPr>
      <t>Gyventojų, aprūpinamų centralizuotai teikiamomis nuotekų tvarkymo paslaugomis, dalis, palyginti su visais gyventojais | procentai</t>
    </r>
  </si>
  <si>
    <t>70,3 (2020)</t>
  </si>
  <si>
    <t>70,3 (2025)</t>
  </si>
  <si>
    <r>
      <rPr>
        <b/>
        <sz val="9"/>
        <color theme="1"/>
        <rFont val="Times New Roman"/>
        <family val="1"/>
        <charset val="186"/>
      </rPr>
      <t xml:space="preserve">Poveikio: </t>
    </r>
    <r>
      <rPr>
        <sz val="9"/>
        <color theme="1"/>
        <rFont val="Times New Roman"/>
        <family val="1"/>
        <charset val="186"/>
      </rPr>
      <t>Nepralaidžių dangų ir žaliosios infrastruktūros plotų santykis 1500 gyv./km2 ir didesnio tankumo teritorijoje</t>
    </r>
  </si>
  <si>
    <t>1,06 (2021)</t>
  </si>
  <si>
    <t>1,06 (2025)</t>
  </si>
  <si>
    <r>
      <rPr>
        <b/>
        <sz val="9"/>
        <color theme="1"/>
        <rFont val="Times New Roman"/>
        <family val="1"/>
        <charset val="186"/>
      </rPr>
      <t xml:space="preserve">Poveikio: </t>
    </r>
    <r>
      <rPr>
        <sz val="9"/>
        <color theme="1"/>
        <rFont val="Times New Roman"/>
        <family val="1"/>
        <charset val="186"/>
      </rPr>
      <t>Priešlaikinės mirtys, priskiriamos ilgalaikiam kietųjų dalelių KD2,5 poveikiui | mirusiųjų skaičius 100 tūkst. gyventojų</t>
    </r>
  </si>
  <si>
    <t>85 (2025)</t>
  </si>
  <si>
    <r>
      <rPr>
        <b/>
        <sz val="9"/>
        <color theme="1"/>
        <rFont val="Times New Roman"/>
        <family val="1"/>
        <charset val="186"/>
      </rPr>
      <t xml:space="preserve">Poveikio: </t>
    </r>
    <r>
      <rPr>
        <sz val="9"/>
        <color theme="1"/>
        <rFont val="Times New Roman"/>
        <family val="1"/>
        <charset val="186"/>
      </rPr>
      <t>Potencialių taršos židinių tankumas 300 gyv./km2 ir didesnio tankumo ir aplinkinėje teritorijoje (iki 2 km.) | vnt./km2</t>
    </r>
  </si>
  <si>
    <t>0,15 (2020)</t>
  </si>
  <si>
    <t>0,15 (2025)</t>
  </si>
  <si>
    <r>
      <rPr>
        <b/>
        <sz val="9"/>
        <color theme="1"/>
        <rFont val="Times New Roman"/>
        <family val="1"/>
        <charset val="186"/>
      </rPr>
      <t xml:space="preserve">Poveikio: </t>
    </r>
    <r>
      <rPr>
        <sz val="9"/>
        <color theme="1"/>
        <rFont val="Times New Roman"/>
        <family val="1"/>
        <charset val="186"/>
      </rPr>
      <t>Žuvusiųjų keliuose skaičius | skaičius, tenkantis  1 mln. gyventojų</t>
    </r>
  </si>
  <si>
    <t>50 (2020)</t>
  </si>
  <si>
    <t>50 (2025)</t>
  </si>
  <si>
    <t>376 (2020)</t>
  </si>
  <si>
    <t>376 (2025)</t>
  </si>
  <si>
    <t>LT026-02-01</t>
  </si>
  <si>
    <t>2.1.</t>
  </si>
  <si>
    <r>
      <t>Uždavinys:</t>
    </r>
    <r>
      <rPr>
        <sz val="9"/>
        <rFont val="Times New Roman"/>
        <family val="1"/>
        <charset val="186"/>
      </rPr>
      <t xml:space="preserve"> </t>
    </r>
    <r>
      <rPr>
        <b/>
        <sz val="9"/>
        <rFont val="Times New Roman"/>
        <family val="1"/>
        <charset val="186"/>
      </rPr>
      <t>Plėtoti žaliąją ir darnaus judumo infrastruktūrą, mažinti aplinkos užterštumą</t>
    </r>
  </si>
  <si>
    <t>0 (2021)</t>
  </si>
  <si>
    <r>
      <rPr>
        <b/>
        <sz val="9"/>
        <color theme="1"/>
        <rFont val="Times New Roman"/>
        <family val="1"/>
        <charset val="186"/>
      </rPr>
      <t xml:space="preserve">Rezultato: </t>
    </r>
    <r>
      <rPr>
        <sz val="9"/>
        <color theme="1"/>
        <rFont val="Times New Roman"/>
        <family val="1"/>
        <charset val="186"/>
      </rPr>
      <t xml:space="preserve">Dviračiams skirtos infrastruktūros metinis naudotojų skaičius (naudotojai per metus) </t>
    </r>
  </si>
  <si>
    <r>
      <rPr>
        <b/>
        <sz val="9"/>
        <color theme="1"/>
        <rFont val="Times New Roman"/>
        <family val="1"/>
        <charset val="186"/>
      </rPr>
      <t xml:space="preserve">Rezultato: </t>
    </r>
    <r>
      <rPr>
        <sz val="9"/>
        <color theme="1"/>
        <rFont val="Times New Roman"/>
        <family val="1"/>
        <charset val="186"/>
      </rPr>
      <t xml:space="preserve">Gyventojai, galintys naudotis nauja ar patobulinta žaliąja infrastruktūra (asmenys) </t>
    </r>
  </si>
  <si>
    <r>
      <rPr>
        <b/>
        <sz val="9"/>
        <rFont val="Times New Roman"/>
        <family val="1"/>
        <charset val="186"/>
      </rPr>
      <t>Rezultato:</t>
    </r>
    <r>
      <rPr>
        <sz val="9"/>
        <rFont val="Times New Roman"/>
        <family val="1"/>
        <charset val="186"/>
      </rPr>
      <t xml:space="preserve"> Panaikintos juodosios dėmės ar avaringos vietos vietinės reikšmės keliuose (gatvėse), (skaičius)</t>
    </r>
  </si>
  <si>
    <t>4 (2029)</t>
  </si>
  <si>
    <t>LT026-02-01-02</t>
  </si>
  <si>
    <t>4 150 (2021)</t>
  </si>
  <si>
    <t>4 150 (2025)</t>
  </si>
  <si>
    <t>33 (2029)</t>
  </si>
  <si>
    <t>2.2.</t>
  </si>
  <si>
    <t>Uždavinys: Didinti rūšiuojamų atliekų apimtis ir geriamojo vandens tiekimo bei nuotekų tvarkymo paslaugų prieinamumą</t>
  </si>
  <si>
    <t>LT026-02-02</t>
  </si>
  <si>
    <r>
      <rPr>
        <b/>
        <sz val="9"/>
        <rFont val="Times New Roman"/>
        <family val="1"/>
        <charset val="186"/>
      </rPr>
      <t>Rezultato:</t>
    </r>
    <r>
      <rPr>
        <sz val="9"/>
        <rFont val="Times New Roman"/>
        <family val="1"/>
        <charset val="186"/>
      </rPr>
      <t xml:space="preserve"> Surinktos atskirai išrūšiuotos atliekos (tonos per metus) </t>
    </r>
  </si>
  <si>
    <r>
      <rPr>
        <b/>
        <sz val="9"/>
        <color theme="1"/>
        <rFont val="Times New Roman"/>
        <family val="1"/>
        <charset val="186"/>
      </rPr>
      <t xml:space="preserve">Rezultato: </t>
    </r>
    <r>
      <rPr>
        <sz val="9"/>
        <color theme="1"/>
        <rFont val="Times New Roman"/>
        <family val="1"/>
        <charset val="186"/>
      </rPr>
      <t>Gyventojai, prisijungę prie patobulintų viešojo vandens tiekimo sistemų  (asmenys)</t>
    </r>
  </si>
  <si>
    <r>
      <t xml:space="preserve">Priemonė: </t>
    </r>
    <r>
      <rPr>
        <sz val="9"/>
        <rFont val="Times New Roman"/>
        <family val="1"/>
        <charset val="186"/>
      </rPr>
      <t>Atliekų tvarkymo paslaugų gerinimas</t>
    </r>
  </si>
  <si>
    <t>LT026-02-02-04</t>
  </si>
  <si>
    <t xml:space="preserve">Tikslas: Gerinti viešųjų paslaugų prieinamumą, mažinti socialinę atskirtį </t>
  </si>
  <si>
    <r>
      <rPr>
        <b/>
        <sz val="9"/>
        <rFont val="Times New Roman"/>
        <family val="1"/>
        <charset val="186"/>
      </rPr>
      <t>LT026-03</t>
    </r>
    <r>
      <rPr>
        <sz val="9"/>
        <rFont val="Times New Roman"/>
        <family val="1"/>
        <charset val="186"/>
      </rPr>
      <t xml:space="preserve">
</t>
    </r>
  </si>
  <si>
    <r>
      <rPr>
        <b/>
        <sz val="9"/>
        <color theme="1"/>
        <rFont val="Times New Roman"/>
        <family val="1"/>
        <charset val="186"/>
      </rPr>
      <t>Poveikio:</t>
    </r>
    <r>
      <rPr>
        <sz val="9"/>
        <color theme="1"/>
        <rFont val="Times New Roman"/>
        <family val="1"/>
        <charset val="186"/>
      </rPr>
      <t xml:space="preserve"> Asmenys, patiriantys skurdo riziką ar socialinę atskirtį | procentai</t>
    </r>
  </si>
  <si>
    <t>26,2 (2020)</t>
  </si>
  <si>
    <t>26,2 (2025)</t>
  </si>
  <si>
    <t>14 (2020)</t>
  </si>
  <si>
    <t>14 (2025)</t>
  </si>
  <si>
    <t>330 (2020)</t>
  </si>
  <si>
    <t>330 (2025)</t>
  </si>
  <si>
    <t>61 (2020)</t>
  </si>
  <si>
    <t>61 (2025)</t>
  </si>
  <si>
    <t>216 (2020)</t>
  </si>
  <si>
    <t>216 (2025)</t>
  </si>
  <si>
    <t>71 (2019)</t>
  </si>
  <si>
    <t>71 (2025)</t>
  </si>
  <si>
    <t>36,6 (2020-2021)</t>
  </si>
  <si>
    <t>36,6 (2025)</t>
  </si>
  <si>
    <t>89 (2020)</t>
  </si>
  <si>
    <t>89 (2025)</t>
  </si>
  <si>
    <t>3.1.</t>
  </si>
  <si>
    <r>
      <t>Uždavinys:</t>
    </r>
    <r>
      <rPr>
        <sz val="9"/>
        <rFont val="Times New Roman"/>
        <family val="1"/>
        <charset val="186"/>
      </rPr>
      <t xml:space="preserve"> </t>
    </r>
    <r>
      <rPr>
        <b/>
        <sz val="9"/>
        <rFont val="Times New Roman"/>
        <family val="1"/>
        <charset val="186"/>
      </rPr>
      <t>Plėtoti viešųjų paslaugų infrastruktūrą</t>
    </r>
  </si>
  <si>
    <t>LT026-03-01</t>
  </si>
  <si>
    <r>
      <rPr>
        <b/>
        <sz val="9"/>
        <rFont val="Times New Roman"/>
        <family val="1"/>
        <charset val="186"/>
      </rPr>
      <t>Rezultato:</t>
    </r>
    <r>
      <rPr>
        <sz val="9"/>
        <rFont val="Times New Roman"/>
        <family val="1"/>
        <charset val="186"/>
      </rPr>
      <t xml:space="preserve"> Naujų arba modernizuotų socialinių būstų naudotojų skaičius per metus (naudotojai per metus) </t>
    </r>
  </si>
  <si>
    <r>
      <rPr>
        <b/>
        <sz val="9"/>
        <color theme="1"/>
        <rFont val="Times New Roman"/>
        <family val="1"/>
        <charset val="186"/>
      </rPr>
      <t xml:space="preserve">Rezultato: </t>
    </r>
    <r>
      <rPr>
        <sz val="9"/>
        <color theme="1"/>
        <rFont val="Times New Roman"/>
        <family val="1"/>
        <charset val="186"/>
      </rPr>
      <t xml:space="preserve">Asmenų, turinčių intelekto ir (ar) psichikos negalią, gavusių paslaugas naujoje ar modernizuotoje infrastruktūroje, skaičius per metus (asmenys per metus) </t>
    </r>
  </si>
  <si>
    <r>
      <rPr>
        <b/>
        <sz val="9"/>
        <color theme="1"/>
        <rFont val="Times New Roman"/>
        <family val="1"/>
        <charset val="186"/>
      </rPr>
      <t xml:space="preserve">Rezultato: </t>
    </r>
    <r>
      <rPr>
        <sz val="9"/>
        <color theme="1"/>
        <rFont val="Times New Roman"/>
        <family val="1"/>
        <charset val="186"/>
      </rPr>
      <t>Naujos arba modernizuotos socialinės rūpybos infrastruktūros naudotojų skaičius per metus (naudotojai  per metus)</t>
    </r>
  </si>
  <si>
    <t>0 (2019)</t>
  </si>
  <si>
    <r>
      <rPr>
        <b/>
        <sz val="9"/>
        <color theme="1"/>
        <rFont val="Times New Roman"/>
        <family val="1"/>
        <charset val="186"/>
      </rPr>
      <t xml:space="preserve">Rezultato: </t>
    </r>
    <r>
      <rPr>
        <sz val="9"/>
        <color theme="1"/>
        <rFont val="Times New Roman"/>
        <family val="1"/>
        <charset val="186"/>
      </rPr>
      <t>Socialiai pažeidžiamų, socialinę riziką (atskirtį) patiriančių asmenų, gavusių paslaugas naujoje ar modernizuotoje infrastruktūroje skaičius per metus (asmenys per metus)</t>
    </r>
  </si>
  <si>
    <r>
      <t xml:space="preserve">Priemonė: </t>
    </r>
    <r>
      <rPr>
        <sz val="9"/>
        <rFont val="Times New Roman"/>
        <family val="1"/>
        <charset val="186"/>
      </rPr>
      <t>Šiaulių miesto integruota plėtra</t>
    </r>
  </si>
  <si>
    <r>
      <t xml:space="preserve">Priemonė: </t>
    </r>
    <r>
      <rPr>
        <sz val="9"/>
        <rFont val="Times New Roman"/>
        <family val="1"/>
        <charset val="186"/>
      </rPr>
      <t>Socialinių paslaugų ir jų infrastruktūros plėtra</t>
    </r>
  </si>
  <si>
    <t>LT026-03-01-05</t>
  </si>
  <si>
    <t>3.2.</t>
  </si>
  <si>
    <r>
      <t>Uždavinys:</t>
    </r>
    <r>
      <rPr>
        <sz val="9"/>
        <rFont val="Times New Roman"/>
        <family val="1"/>
        <charset val="186"/>
      </rPr>
      <t xml:space="preserve"> </t>
    </r>
    <r>
      <rPr>
        <b/>
        <sz val="9"/>
        <rFont val="Times New Roman"/>
        <family val="1"/>
        <charset val="186"/>
      </rPr>
      <t>Didinti visuomenės sveikatos paslaugų prieinamumą ir užtikrinti ilgalaikės priežiūros paslaugų plėtrą</t>
    </r>
  </si>
  <si>
    <t>LT026-03-02</t>
  </si>
  <si>
    <r>
      <rPr>
        <b/>
        <sz val="9"/>
        <rFont val="Times New Roman"/>
        <family val="1"/>
        <charset val="186"/>
      </rPr>
      <t>Rezultato:</t>
    </r>
    <r>
      <rPr>
        <sz val="9"/>
        <rFont val="Times New Roman"/>
        <family val="1"/>
        <charset val="186"/>
      </rPr>
      <t xml:space="preserve"> Asmenų, po dalyvavimo veiklose pagerinusių sveikatos raštingumo kompetenciją, dalis  (procentai)</t>
    </r>
  </si>
  <si>
    <t>80 (2029)</t>
  </si>
  <si>
    <r>
      <rPr>
        <b/>
        <sz val="9"/>
        <color theme="1"/>
        <rFont val="Times New Roman"/>
        <family val="1"/>
        <charset val="186"/>
      </rPr>
      <t xml:space="preserve">Rezultato: </t>
    </r>
    <r>
      <rPr>
        <sz val="9"/>
        <color theme="1"/>
        <rFont val="Times New Roman"/>
        <family val="1"/>
        <charset val="186"/>
      </rPr>
      <t xml:space="preserve">Asmenų, palankiai vertinančių visuomenės sveikatos priežiūros paslaugų kokybę, dalis (procentai) </t>
    </r>
  </si>
  <si>
    <r>
      <rPr>
        <b/>
        <sz val="9"/>
        <color theme="1"/>
        <rFont val="Times New Roman"/>
        <family val="1"/>
        <charset val="186"/>
      </rPr>
      <t xml:space="preserve">Rezultato: </t>
    </r>
    <r>
      <rPr>
        <sz val="9"/>
        <color theme="1"/>
        <rFont val="Times New Roman"/>
        <family val="1"/>
        <charset val="186"/>
      </rPr>
      <t>Naujos arba modernizuotos sveikatos priežiūros infrastruktūros naudotojų skaičius per metus (naudotojai per metus)</t>
    </r>
  </si>
  <si>
    <t>LT026-03-02-03</t>
  </si>
  <si>
    <t>6 (2029)</t>
  </si>
  <si>
    <t>3.3.</t>
  </si>
  <si>
    <r>
      <t>Uždavinys:</t>
    </r>
    <r>
      <rPr>
        <sz val="9"/>
        <rFont val="Times New Roman"/>
        <family val="1"/>
        <charset val="186"/>
      </rPr>
      <t xml:space="preserve"> </t>
    </r>
    <r>
      <rPr>
        <b/>
        <sz val="9"/>
        <rFont val="Times New Roman"/>
        <family val="1"/>
        <charset val="186"/>
      </rPr>
      <t xml:space="preserve">Tobulinti ikimokyklinio ir bendrojo ugdymo prieinamumo infrastruktūrą </t>
    </r>
  </si>
  <si>
    <t>LT026-03-03</t>
  </si>
  <si>
    <r>
      <rPr>
        <b/>
        <sz val="9"/>
        <color theme="1"/>
        <rFont val="Times New Roman"/>
        <family val="1"/>
        <charset val="186"/>
      </rPr>
      <t>Rezultato:</t>
    </r>
    <r>
      <rPr>
        <sz val="9"/>
        <color theme="1"/>
        <rFont val="Times New Roman"/>
        <family val="1"/>
        <charset val="186"/>
      </rPr>
      <t xml:space="preserve"> R.S.2027 Mokinių, kurie naudojasi sukurta visos dienos mokyklos infrastruktūra, skaičius (asmenys per metus)</t>
    </r>
  </si>
  <si>
    <r>
      <rPr>
        <b/>
        <sz val="9"/>
        <color theme="1"/>
        <rFont val="Times New Roman"/>
        <family val="1"/>
        <charset val="186"/>
      </rPr>
      <t xml:space="preserve">Rezultato: </t>
    </r>
    <r>
      <rPr>
        <sz val="9"/>
        <color theme="1"/>
        <rFont val="Times New Roman"/>
        <family val="1"/>
        <charset val="186"/>
      </rPr>
      <t>R.S.2030</t>
    </r>
    <r>
      <rPr>
        <b/>
        <sz val="9"/>
        <color theme="1"/>
        <rFont val="Times New Roman"/>
        <family val="1"/>
        <charset val="186"/>
      </rPr>
      <t xml:space="preserve"> </t>
    </r>
    <r>
      <rPr>
        <sz val="9"/>
        <color theme="1"/>
        <rFont val="Times New Roman"/>
        <family val="1"/>
        <charset val="186"/>
      </rPr>
      <t>Vaikų, pasinaudojusių pavėžėjimo paslaugomis naujai įsigytomis transporto priemonėmis, skaičius (asmenys per metus)</t>
    </r>
  </si>
  <si>
    <t>Uždavinys: Plėtoti žaliąją ir darnaus judumo infrastruktūrą, mažinti aplinkos užterštumą</t>
  </si>
  <si>
    <r>
      <t xml:space="preserve">Priemonė: </t>
    </r>
    <r>
      <rPr>
        <sz val="9"/>
        <rFont val="Times New Roman"/>
        <family val="1"/>
        <charset val="186"/>
      </rPr>
      <t xml:space="preserve">Darnaus judumo skatinimas </t>
    </r>
  </si>
  <si>
    <r>
      <t xml:space="preserve">Priemonė: </t>
    </r>
    <r>
      <rPr>
        <sz val="9"/>
        <rFont val="Times New Roman"/>
        <family val="1"/>
        <charset val="186"/>
      </rPr>
      <t>Vandentvarkos paslaugų prieinamumo didinimas</t>
    </r>
  </si>
  <si>
    <t>Uždavinys: Plėtoti viešųjų paslaugų infrastruktūrą</t>
  </si>
  <si>
    <t>Uždavinys: Didinti visuomenės sveikatos paslaugų prieinamumą ir užtikrinti ilgalaikės priežiūros paslaugų plėtrą</t>
  </si>
  <si>
    <r>
      <t xml:space="preserve">Priemonė: </t>
    </r>
    <r>
      <rPr>
        <sz val="9"/>
        <rFont val="Times New Roman"/>
        <family val="1"/>
        <charset val="186"/>
      </rPr>
      <t>Sveikatos ir ilgalaikės priežiūros paslaugų plėtra</t>
    </r>
  </si>
  <si>
    <r>
      <t xml:space="preserve">Priemonė: </t>
    </r>
    <r>
      <rPr>
        <sz val="9"/>
        <rFont val="Times New Roman"/>
        <family val="1"/>
        <charset val="186"/>
      </rPr>
      <t xml:space="preserve">Sveikatos ir ilgalaikės priežiūros paslaugų plėtra </t>
    </r>
  </si>
  <si>
    <t xml:space="preserve">Uždavinys: Tobulinti ikimokyklinio ir bendrojo ugdymo prieinamumo infrastruktūrą </t>
  </si>
  <si>
    <r>
      <t xml:space="preserve">Priemonė: </t>
    </r>
    <r>
      <rPr>
        <sz val="9"/>
        <rFont val="Times New Roman"/>
        <family val="1"/>
        <charset val="186"/>
      </rPr>
      <t xml:space="preserve">Ikimokyklinio ir bendrojo ugdymo aplinkos modernizavimas </t>
    </r>
  </si>
  <si>
    <t>Veiklų atitiktis patvirtintiems regioniniams ir (ar) savivaldybių atliekų prevencijos ir tvarkymo planams, parengtiems Valstybiniam atliekų prevencijos ir tvarkymo 2021–2027 m. planui įgyvendinti.</t>
  </si>
  <si>
    <t>Projekto veiklų atitiktis geriamojo vandens tiekimo ir nuotekų tvarkymo infrastruktūros plėtros planui.</t>
  </si>
  <si>
    <t>1,06 (2022)</t>
  </si>
  <si>
    <t>1,3 (2022)</t>
  </si>
  <si>
    <t>1.1.1.</t>
  </si>
  <si>
    <t>3.2.9.</t>
  </si>
  <si>
    <t>Patvirtintose regionų plėtros planų pažangos priemonėse numatytos veiklos, skirtos socialinio būsto prieinamumui didinti, ir investicijomis užtikrinamas socialinio būsto prieinamumas neįgaliesiems bei gausioms šeimoms.                                                                                          Patvirtintose regionų plėtros planų pažangos priemonėse numatytos veiklos, skirtos institucinės globos pertvarkai įgyvendinti, parengti ir suderinti su Socialinės apsaugos ir darbo ministerija regioniniai socialinių paslaugų ir socialinių paslaugų infrastruktūros, reikalingos institucinės globos pertvarkai įgyvendinti, žemėlapiai.</t>
  </si>
  <si>
    <t>Šiaulių regiono plėtros tarybos kolegijos</t>
  </si>
  <si>
    <t>18 950 (2029)</t>
  </si>
  <si>
    <t>LT026-01-01-09</t>
  </si>
  <si>
    <t>1.1 ir 1.2 uždaviniams suplanuota viena bendra 1.1.1 priemonė</t>
  </si>
  <si>
    <t>R.S.2.3039 Metinis konsoliduotų viešųjų paslaugų vartotojų skaičius (vartotojai per metus)</t>
  </si>
  <si>
    <t>R.S.2.3040 Sukurtos arba atkurtos teritorijos, naudojamos ekonominei, rekreacinei ar turizmo paskirčiai (hektarai)</t>
  </si>
  <si>
    <t>P.B.2.0076 Integruoti teritorinio vystymo projektai (projektai)</t>
  </si>
  <si>
    <t>1.1.1 priemonė įgyvendina 2024-2029 m. Šiaulių regiono funkcinės zonos strategijos, patvirtintos Šiaulių regiono savivaldybių tarybų 2024 m. rugpjūčio-rugsėjo mėn. sprendimais, veiksmus.</t>
  </si>
  <si>
    <r>
      <rPr>
        <b/>
        <sz val="9"/>
        <rFont val="Times New Roman"/>
        <family val="1"/>
      </rPr>
      <t xml:space="preserve">Rezultato: </t>
    </r>
    <r>
      <rPr>
        <sz val="9"/>
        <rFont val="Times New Roman"/>
        <family val="1"/>
      </rPr>
      <t>Sukurtos arba atkurtos teritorijos, naudojamos ekonominei, rekreacinei ar turizmo paskirčiai (hektarai)</t>
    </r>
  </si>
  <si>
    <r>
      <rPr>
        <b/>
        <sz val="9"/>
        <rFont val="Times New Roman"/>
        <family val="1"/>
      </rPr>
      <t xml:space="preserve">Rezultato: </t>
    </r>
    <r>
      <rPr>
        <sz val="9"/>
        <rFont val="Times New Roman"/>
        <family val="1"/>
        <charset val="186"/>
      </rPr>
      <t>Metinis konsoliduotų viešųjų paslaugų vartotojų skaičius (vartotojai per metus)</t>
    </r>
  </si>
  <si>
    <r>
      <rPr>
        <b/>
        <sz val="9"/>
        <rFont val="Times New Roman"/>
        <family val="1"/>
      </rPr>
      <t xml:space="preserve">Rezultato: </t>
    </r>
    <r>
      <rPr>
        <sz val="9"/>
        <rFont val="Times New Roman"/>
        <family val="1"/>
        <charset val="186"/>
      </rPr>
      <t xml:space="preserve">Dviračiams skirtos infrastruktūros metinis naudotojų skaičius (naudotojai per metus) </t>
    </r>
  </si>
  <si>
    <t>16 750 (2029)</t>
  </si>
  <si>
    <t>LT026-01-03-10</t>
  </si>
  <si>
    <t>1.3.1.</t>
  </si>
  <si>
    <t>R.S.2.3040 Sukurtos arba atkurtos teritorijos, naudojamos ekonominei, rekreacinei ar turizmo paskirčiai (ha)</t>
  </si>
  <si>
    <t>R.S.2.3025 Dviračiams skirtos infrastruktūros metinis naudotojų skaičius (naudotojai per metus)</t>
  </si>
  <si>
    <t>P.S.2.1039 Sukurtos arba atkurtos atviros erdvės (kv. metrai)</t>
  </si>
  <si>
    <t xml:space="preserve">P.B.2.0058 Dviračiams skirta infrastruktūra, kuriai suteikta parama (km)  </t>
  </si>
  <si>
    <t>3 (2029)</t>
  </si>
  <si>
    <t>1.3.1 priemonė įgyvendina 2024-2029 m. Šiaulių regiono funkcinės zonos strategijos, patvirtintos Šiaulių regiono savivaldybių tarybų 2024 m. rugpjūčio-rugsėjo mėn. sprendimais, veiksmus.</t>
  </si>
  <si>
    <t xml:space="preserve"> 4 150 (2025)</t>
  </si>
  <si>
    <t>2 (2025)</t>
  </si>
  <si>
    <t>5 500 (2029)</t>
  </si>
  <si>
    <r>
      <rPr>
        <b/>
        <sz val="9"/>
        <color theme="1"/>
        <rFont val="Times New Roman"/>
        <family val="1"/>
        <charset val="186"/>
      </rPr>
      <t xml:space="preserve">Rezultato: </t>
    </r>
    <r>
      <rPr>
        <sz val="9"/>
        <color theme="1"/>
        <rFont val="Times New Roman"/>
        <family val="1"/>
        <charset val="186"/>
      </rPr>
      <t>Metinis konsoliduotų viešųjų paslaugų vartotojų skaičius (vartotojai per metus)</t>
    </r>
  </si>
  <si>
    <t>50 800 (2029)</t>
  </si>
  <si>
    <t>2.1.1.</t>
  </si>
  <si>
    <r>
      <t>R.B.2.2064</t>
    </r>
    <r>
      <rPr>
        <b/>
        <sz val="9"/>
        <color theme="1"/>
        <rFont val="Times New Roman"/>
        <family val="1"/>
        <charset val="186"/>
      </rPr>
      <t xml:space="preserve"> </t>
    </r>
    <r>
      <rPr>
        <sz val="9"/>
        <color theme="1"/>
        <rFont val="Times New Roman"/>
        <family val="1"/>
        <charset val="186"/>
      </rPr>
      <t xml:space="preserve">Dviračiams skirtos infrastruktūros metinis naudotojų skaičius (naudotojai per metus) </t>
    </r>
  </si>
  <si>
    <t>R.S.2.3024 Panaikintos juodosios dėmės ar avaringos vietos vietinės reikšmės keliuose (gatvėse), (skaičius)</t>
  </si>
  <si>
    <t>P.B.2.0058 Dviračiams skirta infrastruktūra, kuriai suteikta parama (kilometrai)</t>
  </si>
  <si>
    <t>P.S.2.1035 Įgyvendintos darnaus judumo priemonės (skaičius)</t>
  </si>
  <si>
    <t>P.S.2.1023 Įdiegtos saugų eismą gerinančios priemonės vietinės reikšmės keliuose (gatvėse) - (skaičius)</t>
  </si>
  <si>
    <t>2 (2029)</t>
  </si>
  <si>
    <t>P.S.2.1034 Naujų ar rekonstruotų pastatų, kurių pirminės energijos paklausa yra bent 20 % mažesnė, nei reikalauja energijos beveik nevartojantis pastatas, plotas (kv. metrai)</t>
  </si>
  <si>
    <t>120 (2029)</t>
  </si>
  <si>
    <t>2.1.2.</t>
  </si>
  <si>
    <t>LT026-02-01-08</t>
  </si>
  <si>
    <r>
      <t xml:space="preserve">Priemonė: </t>
    </r>
    <r>
      <rPr>
        <sz val="9"/>
        <rFont val="Times New Roman"/>
        <family val="1"/>
        <charset val="186"/>
      </rPr>
      <t xml:space="preserve">Žaliosios  infrastruktūros  plėtra </t>
    </r>
  </si>
  <si>
    <t>2.1.1 priemonės 2 veikla įgyvendina 2024-2029 m. Šiaulių regiono funkcinės zonos strategijos, patvirtintos Šiaulių regiono savivaldybių tarybų 2024 m. rugpjūčio-rugsėjo mėn. sprendimais, du veiksmus.</t>
  </si>
  <si>
    <t>R.B.2.2095 Gyventojai, galintys naudotis nauja ar patobulinta žaliąja infrastruktūra (asmenys)</t>
  </si>
  <si>
    <t>P.B.2.0036 Žalioji infrastruktūra, kuriai suteikta parama kitais nei prisitaikymo prie klimato kaitos tikslais (hektarai)</t>
  </si>
  <si>
    <t>5,84 (2029)</t>
  </si>
  <si>
    <t>2.2.1.</t>
  </si>
  <si>
    <t>2.2.2.</t>
  </si>
  <si>
    <t>LT026-02-02-07</t>
  </si>
  <si>
    <t>R.B.2.2103 Surinktos atskirai išrūšiuotos atliekos (tonos per metus)</t>
  </si>
  <si>
    <t>P.S.2.1015 Įgyvendintos viešinimo kampanijos atliekų prevencijos ir tvarkymo temomis (skaičius)</t>
  </si>
  <si>
    <t>5 (2029)</t>
  </si>
  <si>
    <t>P.B.2.0107 Investicijos į rūšiuojamojo atliekų surinkimo įrenginius (eurai)</t>
  </si>
  <si>
    <r>
      <t xml:space="preserve">Priemonė: </t>
    </r>
    <r>
      <rPr>
        <sz val="9"/>
        <rFont val="Times New Roman"/>
        <family val="1"/>
      </rPr>
      <t>Vandentvarkos paslaugų prieinamumo didinimas</t>
    </r>
  </si>
  <si>
    <t>R.B.2.2041 Gyventojai, prisijungę prie patobulintų viešojo vandens tiekimo sistemų, asmenys</t>
  </si>
  <si>
    <r>
      <rPr>
        <b/>
        <sz val="9"/>
        <color theme="1"/>
        <rFont val="Times New Roman"/>
        <family val="1"/>
        <charset val="186"/>
      </rPr>
      <t xml:space="preserve">Rezultato: </t>
    </r>
    <r>
      <rPr>
        <sz val="9"/>
        <color theme="1"/>
        <rFont val="Times New Roman"/>
        <family val="1"/>
        <charset val="186"/>
      </rPr>
      <t xml:space="preserve">Gyventojai, prisijungę bent prie antrinio viešojo nuotekų valymo įrenginių (asmenys) </t>
    </r>
  </si>
  <si>
    <t xml:space="preserve"> R.B.2.2042 Gyventojai, prisijungę bent prie antrinio viešojo nuotekų valymo įrenginių (asmenys)</t>
  </si>
  <si>
    <t>P.B.2.0030 Viešojo vandens tiekimo paskirstymo sistemų naujų arba atnaujintų vamzdynų ilgis, km</t>
  </si>
  <si>
    <t>P.S.2.1013 Nauji arba atnaujinti geriamojo vandens ruošimo pajėgumai, m3/parą</t>
  </si>
  <si>
    <t>2 039 (2029)</t>
  </si>
  <si>
    <t>P.B.2.0031 Viešojo nuotekų surinkimo tinklo naujų arba atnaujintų vamzdynų ilgis, km</t>
  </si>
  <si>
    <t>P.B.2.0032 Nauji arba atnaujinti nuotekų valymo pajėgumai (gyventojų ekvivalentas)</t>
  </si>
  <si>
    <r>
      <rPr>
        <b/>
        <sz val="9"/>
        <rFont val="Times New Roman"/>
        <family val="1"/>
      </rPr>
      <t>Priemonė:</t>
    </r>
    <r>
      <rPr>
        <b/>
        <sz val="9"/>
        <rFont val="Times New Roman"/>
        <family val="1"/>
        <charset val="186"/>
      </rPr>
      <t xml:space="preserve"> </t>
    </r>
    <r>
      <rPr>
        <sz val="9"/>
        <rFont val="Times New Roman"/>
        <family val="1"/>
      </rPr>
      <t xml:space="preserve">Darnaus judumo skatinimas </t>
    </r>
  </si>
  <si>
    <r>
      <rPr>
        <b/>
        <sz val="9"/>
        <color theme="1"/>
        <rFont val="Times New Roman"/>
        <family val="1"/>
        <charset val="186"/>
      </rPr>
      <t xml:space="preserve">Poveikio: </t>
    </r>
    <r>
      <rPr>
        <sz val="9"/>
        <color theme="1"/>
        <rFont val="Times New Roman"/>
        <family val="1"/>
        <charset val="186"/>
      </rPr>
      <t>Socialines paslaugas gaunančių tikslinės grupės asmenų dalis nuo bendro su skurdo rizika ar socialine atskirtimi susiduriančių gyventojų skaičiaus, procentai</t>
    </r>
  </si>
  <si>
    <r>
      <rPr>
        <b/>
        <sz val="9"/>
        <color theme="1"/>
        <rFont val="Times New Roman"/>
        <family val="1"/>
        <charset val="186"/>
      </rPr>
      <t>Poveikio:</t>
    </r>
    <r>
      <rPr>
        <sz val="9"/>
        <color theme="1"/>
        <rFont val="Times New Roman"/>
        <family val="1"/>
        <charset val="186"/>
      </rPr>
      <t xml:space="preserve"> Patenkintas socialinio būsto poreikis nuo tokią teisę turinčių asmenų (šeimų) skaičiaus, procentai</t>
    </r>
  </si>
  <si>
    <r>
      <rPr>
        <b/>
        <sz val="9"/>
        <color theme="1"/>
        <rFont val="Times New Roman"/>
        <family val="1"/>
        <charset val="186"/>
      </rPr>
      <t xml:space="preserve">Poveikio: </t>
    </r>
    <r>
      <rPr>
        <sz val="9"/>
        <color theme="1"/>
        <rFont val="Times New Roman"/>
        <family val="1"/>
        <charset val="186"/>
      </rPr>
      <t>Prevencinėmis priemonėmis išvengiamas mirtingumas (standartizuotas), mirusiųjų skaičius 100 tūkst. gyventojų</t>
    </r>
  </si>
  <si>
    <r>
      <rPr>
        <b/>
        <sz val="9"/>
        <color theme="1"/>
        <rFont val="Times New Roman"/>
        <family val="1"/>
        <charset val="186"/>
      </rPr>
      <t xml:space="preserve">Poveikio: </t>
    </r>
    <r>
      <rPr>
        <sz val="9"/>
        <color theme="1"/>
        <rFont val="Times New Roman"/>
        <family val="1"/>
        <charset val="186"/>
      </rPr>
      <t>Gydymo priemonėmis išvengiamas mirtingumas, mirusiųjų skaičius 100 tūkst. gyventojų</t>
    </r>
  </si>
  <si>
    <r>
      <rPr>
        <b/>
        <sz val="9"/>
        <color theme="1"/>
        <rFont val="Times New Roman"/>
        <family val="1"/>
        <charset val="186"/>
      </rPr>
      <t xml:space="preserve">Poveikio: </t>
    </r>
    <r>
      <rPr>
        <sz val="9"/>
        <color theme="1"/>
        <rFont val="Times New Roman"/>
        <family val="1"/>
        <charset val="186"/>
      </rPr>
      <t>Neformaliojo vaikų švietimo galimybėmis pasinaudojusių mokinių dalis (išskyrus ikimokykliniame ir priešmokykliniame ugdyme dalyvaujančius vaikus), procentai</t>
    </r>
  </si>
  <si>
    <r>
      <rPr>
        <b/>
        <sz val="9"/>
        <color theme="1"/>
        <rFont val="Times New Roman"/>
        <family val="1"/>
        <charset val="186"/>
      </rPr>
      <t xml:space="preserve">Poveikio: </t>
    </r>
    <r>
      <rPr>
        <sz val="9"/>
        <color theme="1"/>
        <rFont val="Times New Roman"/>
        <family val="1"/>
        <charset val="186"/>
      </rPr>
      <t>Negalią turinčių mokinių,  ugdomų įtraukiuoju būdu bendros paskirties švietimo įstaigose (bendrosiose klasėse), dalis, procentai</t>
    </r>
  </si>
  <si>
    <r>
      <rPr>
        <b/>
        <sz val="9"/>
        <color theme="1"/>
        <rFont val="Times New Roman"/>
        <family val="1"/>
        <charset val="186"/>
      </rPr>
      <t xml:space="preserve">Poveikio: </t>
    </r>
    <r>
      <rPr>
        <sz val="9"/>
        <color theme="1"/>
        <rFont val="Times New Roman"/>
        <family val="1"/>
        <charset val="186"/>
      </rPr>
      <t>3–5 metų vaikų, ugdomų švietimo įstaigose, dalis, procentai</t>
    </r>
  </si>
  <si>
    <r>
      <t xml:space="preserve">Rezultato: </t>
    </r>
    <r>
      <rPr>
        <sz val="9"/>
        <color theme="1"/>
        <rFont val="Times New Roman"/>
        <family val="1"/>
      </rPr>
      <t>Metinis konsoliduotų viešųjų paslaugų vartotojų skaičius (vartotojai per metus)</t>
    </r>
  </si>
  <si>
    <r>
      <t xml:space="preserve">Rezultato: </t>
    </r>
    <r>
      <rPr>
        <sz val="9"/>
        <color theme="1"/>
        <rFont val="Times New Roman"/>
        <family val="1"/>
      </rPr>
      <t>Sukurtos arba atkurtos teritorijos, naudojamos ekonominei, rekreacinei ar turizmo paskirčiai (hektarai)</t>
    </r>
  </si>
  <si>
    <r>
      <t xml:space="preserve">Rezultato: </t>
    </r>
    <r>
      <rPr>
        <sz val="9"/>
        <color theme="1"/>
        <rFont val="Times New Roman"/>
        <family val="1"/>
      </rPr>
      <t>Rekultivuota žemė, naudojama žaliesiems plotams, socialiniams būstams, ekonominei arba kitai paskirčiai (hektarai)</t>
    </r>
  </si>
  <si>
    <t>LT026-03-01-06</t>
  </si>
  <si>
    <t xml:space="preserve">R.N.2. 5720 Sukurtos arba atkurtos teritorijos, naudojamos ekonominei, rekreacinei ar turizmo paskirčiai (ha) </t>
  </si>
  <si>
    <t>R.B.2.2052 Rekultivuota žemė, naudojama žaliesiems plotams, socialiniams būstams, ekonominei arba kitai paskirčiai (hektarai)</t>
  </si>
  <si>
    <t>3.1.1.</t>
  </si>
  <si>
    <t>P.S.2.1034 Naujų ar rekonstruotų pastatų, kurių pirminės energijos paklausa yra bent 20 % mažesnė, nei reikalauja energijos beveik nevartojantis pastatas, plotas (kvadratiniai metrai)</t>
  </si>
  <si>
    <t>P.B.2.0114 Atviros erdvės, sukurtos arba atkurtos miestų teritorijose (kv. m.)</t>
  </si>
  <si>
    <t>3.1.2.</t>
  </si>
  <si>
    <t xml:space="preserve">R.B.2.2067 Naujų arba modernizuotų socialinių būstų naudotojų skaičius per metus </t>
  </si>
  <si>
    <t>R.S.2.3031 Asmenų, turinčių intelekto ir (ar) psichikos negalią, gavusių paslaugas naujoje ar modernizuotoje infrastruktūroje skaičius per metus (asmenys per metus)</t>
  </si>
  <si>
    <t>R.S.2.3033 Socialiai pažeidžiamų, socialinę riziką (atskirtį) patiriančių asmenų, gavusių paslaugas naujoje ar modernizuotoje infrastruktūroje skaičius per metus (asmenys per metus)</t>
  </si>
  <si>
    <t>R.B.2.2074 Naujos arba modernizuotos socialinės rūpybos infrastruktūros naudotojų skaičius per metus (naudotojai per metus)</t>
  </si>
  <si>
    <t>P.B.2.0065 Naujų arba modernizuotų socialinių būstų talpumas (asmenys)</t>
  </si>
  <si>
    <t>P.S.2.1030 Paslaugų intelekto ir (ar) psichikos negalią turintiems asmenims vietų skaičius naujoje ar modernizuotoje infrastruktūroje (skaičius)</t>
  </si>
  <si>
    <t>P.S.2.1031 Paslaugų socialiai pažeidžiamiems, socialinę riziką (atskirtį) patiriantiems asmenims vietų skaičius naujoje ar modernizuotoje infrastruktūroje (skaičius)</t>
  </si>
  <si>
    <t>P.B.2.0070 Naujos arba modernizuotos socialinės rūpybos infrastruktūros (ne būsto) talpumas (asmenys per metus)</t>
  </si>
  <si>
    <t>3.2.1.</t>
  </si>
  <si>
    <r>
      <rPr>
        <b/>
        <sz val="9"/>
        <color theme="1"/>
        <rFont val="Times New Roman"/>
        <family val="1"/>
      </rPr>
      <t xml:space="preserve">Rezultato: </t>
    </r>
    <r>
      <rPr>
        <sz val="9"/>
        <color theme="1"/>
        <rFont val="Times New Roman"/>
        <family val="1"/>
        <charset val="186"/>
      </rPr>
      <t xml:space="preserve">Ilgalaikės priežiūros paslaugų gavėjų, palankiai vertinančių gaunamų paslaugų kokybę, dalis (procentai) </t>
    </r>
  </si>
  <si>
    <t xml:space="preserve">P.S.2.1519 Asmenys, dalyvavę sveikatos raštingumo didinimo veiklose (asmenys)
</t>
  </si>
  <si>
    <t xml:space="preserve">P.B.2.0518 Paramą gavusių nacionalinio, regionų ar vietos lygmens viešojo administravimo ar viešąsias paslaugas teikiančių įstaigų skaičius (subjektų skaičius)
</t>
  </si>
  <si>
    <r>
      <rPr>
        <sz val="9"/>
        <rFont val="Times New Roman"/>
        <family val="1"/>
      </rPr>
      <t>R.S.2.3523</t>
    </r>
    <r>
      <rPr>
        <sz val="9"/>
        <rFont val="Times New Roman"/>
        <family val="1"/>
        <charset val="186"/>
      </rPr>
      <t xml:space="preserve"> Asmenų, po dalyvavimo veiklose pagerinusių sveikatos raštingumo kompetenciją, dalis  (procentai)</t>
    </r>
  </si>
  <si>
    <r>
      <rPr>
        <sz val="9"/>
        <color theme="1"/>
        <rFont val="Times New Roman"/>
        <family val="1"/>
      </rPr>
      <t>R.S.2.3526</t>
    </r>
    <r>
      <rPr>
        <b/>
        <sz val="9"/>
        <color theme="1"/>
        <rFont val="Times New Roman"/>
        <family val="1"/>
        <charset val="186"/>
      </rPr>
      <t xml:space="preserve"> </t>
    </r>
    <r>
      <rPr>
        <sz val="9"/>
        <color theme="1"/>
        <rFont val="Times New Roman"/>
        <family val="1"/>
        <charset val="186"/>
      </rPr>
      <t xml:space="preserve">Asmenų, palankiai vertinančių visuomenės sveikatos priežiūros paslaugų kokybę, dalis (procentai) </t>
    </r>
  </si>
  <si>
    <r>
      <rPr>
        <sz val="9"/>
        <color theme="1"/>
        <rFont val="Times New Roman"/>
        <family val="1"/>
      </rPr>
      <t>R.B.2.2073</t>
    </r>
    <r>
      <rPr>
        <b/>
        <sz val="9"/>
        <color theme="1"/>
        <rFont val="Times New Roman"/>
        <family val="1"/>
        <charset val="186"/>
      </rPr>
      <t xml:space="preserve"> </t>
    </r>
    <r>
      <rPr>
        <sz val="9"/>
        <color theme="1"/>
        <rFont val="Times New Roman"/>
        <family val="1"/>
        <charset val="186"/>
      </rPr>
      <t>Naujos arba modernizuotos sveikatos priežiūros infrastruktūros naudotojų skaičius per metus (naudotojai per metus)</t>
    </r>
  </si>
  <si>
    <r>
      <t xml:space="preserve">R.S.2.3530 </t>
    </r>
    <r>
      <rPr>
        <sz val="9"/>
        <color theme="1"/>
        <rFont val="Times New Roman"/>
        <family val="1"/>
        <charset val="186"/>
      </rPr>
      <t xml:space="preserve">Ilgalaikės priežiūros paslaugų gavėjų, palankiai vertinančių gaunamų paslaugų kokybę, dalis (procentai) </t>
    </r>
  </si>
  <si>
    <t>P.B.2.0069 Naujos arba modernizuotos sveikatos priežiūros infrastruktūros talpumas (asmenys per metus)</t>
  </si>
  <si>
    <t>P.S.2.1525 Asmenys, gavę ilgalaikės priežiūros paslaugas (asmenys)</t>
  </si>
  <si>
    <t>26 (2029)</t>
  </si>
  <si>
    <t>3.3.1.</t>
  </si>
  <si>
    <r>
      <rPr>
        <b/>
        <sz val="9"/>
        <rFont val="Times New Roman"/>
        <family val="1"/>
        <charset val="186"/>
      </rPr>
      <t>Rezultato:</t>
    </r>
    <r>
      <rPr>
        <sz val="9"/>
        <rFont val="Times New Roman"/>
        <family val="1"/>
        <charset val="186"/>
      </rPr>
      <t xml:space="preserve"> Naujos arba modernizuotos švietimo infrastruktūros naudotojų skaičius per metus (naudotojai per metus) </t>
    </r>
  </si>
  <si>
    <r>
      <rPr>
        <b/>
        <sz val="9"/>
        <color theme="1"/>
        <rFont val="Times New Roman"/>
        <family val="1"/>
        <charset val="186"/>
      </rPr>
      <t xml:space="preserve">Rezultato: </t>
    </r>
    <r>
      <rPr>
        <sz val="9"/>
        <color theme="1"/>
        <rFont val="Times New Roman"/>
        <family val="1"/>
        <charset val="186"/>
      </rPr>
      <t>Naujos arba modernizuotos vaikų priežiūros infrastruktūros naudotojų skaičius per metus (naudotojai per metus)</t>
    </r>
  </si>
  <si>
    <t>1,8 (2029)</t>
  </si>
  <si>
    <r>
      <rPr>
        <b/>
        <sz val="9"/>
        <color theme="1"/>
        <rFont val="Times New Roman"/>
        <family val="1"/>
        <charset val="186"/>
      </rPr>
      <t xml:space="preserve">Rezultato: </t>
    </r>
    <r>
      <rPr>
        <sz val="9"/>
        <color theme="1"/>
        <rFont val="Times New Roman"/>
        <family val="1"/>
        <charset val="186"/>
      </rPr>
      <t>Mokyklų, kuriose buvo įdiegtos universalaus dizaino ir kitos inžinerinės priemonės, aplinką pritaikant asmenims turintiems negalią, dalis nuo visų mokyklų (procentas)</t>
    </r>
  </si>
  <si>
    <t>2 686 (2029)</t>
  </si>
  <si>
    <r>
      <rPr>
        <sz val="9"/>
        <rFont val="Times New Roman"/>
        <family val="1"/>
      </rPr>
      <t xml:space="preserve">R.B.2.2071 </t>
    </r>
    <r>
      <rPr>
        <sz val="9"/>
        <rFont val="Times New Roman"/>
        <family val="1"/>
        <charset val="186"/>
      </rPr>
      <t xml:space="preserve">Naujos arba modernizuotos švietimo infrastruktūros naudotojų skaičius per metus (naudotojai per metus) </t>
    </r>
  </si>
  <si>
    <r>
      <rPr>
        <sz val="9"/>
        <color theme="1"/>
        <rFont val="Times New Roman"/>
        <family val="1"/>
      </rPr>
      <t>R.B.2.2070</t>
    </r>
    <r>
      <rPr>
        <b/>
        <sz val="9"/>
        <color theme="1"/>
        <rFont val="Times New Roman"/>
        <family val="1"/>
        <charset val="186"/>
      </rPr>
      <t xml:space="preserve"> </t>
    </r>
    <r>
      <rPr>
        <sz val="9"/>
        <color theme="1"/>
        <rFont val="Times New Roman"/>
        <family val="1"/>
        <charset val="186"/>
      </rPr>
      <t>Naujos arba modernizuotos vaikų priežiūros infrastruktūros naudotojų skaičius per metus (naudotojai per metus)</t>
    </r>
  </si>
  <si>
    <r>
      <rPr>
        <sz val="9"/>
        <color theme="1"/>
        <rFont val="Times New Roman"/>
        <family val="1"/>
      </rPr>
      <t>R.S.2.3026</t>
    </r>
    <r>
      <rPr>
        <b/>
        <sz val="9"/>
        <color theme="1"/>
        <rFont val="Times New Roman"/>
        <family val="1"/>
        <charset val="186"/>
      </rPr>
      <t xml:space="preserve"> </t>
    </r>
    <r>
      <rPr>
        <sz val="9"/>
        <color theme="1"/>
        <rFont val="Times New Roman"/>
        <family val="1"/>
        <charset val="186"/>
      </rPr>
      <t>Mokyklų, kuriose buvo įdiegtos universalaus dizaino ir kitos inžinerinės priemonės, aplinką pritaikant asmenims turintiems negalią, dalis nuo visų mokyklų (procentas)</t>
    </r>
  </si>
  <si>
    <r>
      <t xml:space="preserve">Priemonė: </t>
    </r>
    <r>
      <rPr>
        <sz val="9"/>
        <rFont val="Times New Roman"/>
        <family val="1"/>
      </rPr>
      <t>Ikimokyklinio ir bendrojo ugdymo aplinkos modernizavimas</t>
    </r>
  </si>
  <si>
    <t>LT026-03-03-01</t>
  </si>
  <si>
    <t>12 (2029)</t>
  </si>
  <si>
    <t>215 (2029)</t>
  </si>
  <si>
    <r>
      <t>R.S.2.3030</t>
    </r>
    <r>
      <rPr>
        <b/>
        <sz val="9"/>
        <color theme="1"/>
        <rFont val="Times New Roman"/>
        <family val="1"/>
        <charset val="186"/>
      </rPr>
      <t xml:space="preserve"> </t>
    </r>
    <r>
      <rPr>
        <sz val="9"/>
        <color theme="1"/>
        <rFont val="Times New Roman"/>
        <family val="1"/>
        <charset val="186"/>
      </rPr>
      <t>Vaikų, pasinaudojusių pavėžėjimo paslaugomis naujai įsigytomis transporto priemonėmis, skaičius (asmenys per metus)</t>
    </r>
  </si>
  <si>
    <t>R.S.2.3027 Mokinių, kurie naudojasi sukurta visos dienos mokyklos infrastruktūra, skaičius (asmenys per metus)</t>
  </si>
  <si>
    <t>P.S.2.1025 Mokyklos, kuriose buvo įdiegtos universalaus dizaino ir kitos inžinerinės priemonės pritaikant aplinką asmenims, turintiems negalią (skaičius)</t>
  </si>
  <si>
    <t>P.B.2.0067 Naujos ar modernizuotos švietimo infrastruktūros mokymo klasių talpumas (asmenys)</t>
  </si>
  <si>
    <t>P.S.2.1029 Tikslinės transporto priemonės (skaičius)</t>
  </si>
  <si>
    <t>P.B.2.0066 Naujos arba modernizuotos vaikų priežiūros infrastruktūros mokymo klasių talpumas (asmenys)</t>
  </si>
  <si>
    <t>P.S.2.1024 Sukurtų naujų ikimokyklinio ugdymo vietų skaičius (skaičius)</t>
  </si>
  <si>
    <t>2024 m. rugsėjo 17 d. suplanuota ir patvirtinta 10 priemonių, kurioms suplanuota 100 proc. Šiaulių regionui RPP numatytų ES lėšų.</t>
  </si>
  <si>
    <t>2024 m. rugsėjo 17 d. suplanuota lėšų, Eur;              Suplanuota 100 proc. ES lėšų</t>
  </si>
  <si>
    <t>2.2.1 priemonės 1.5 poveiklė įgyvendina 2024-2029 m. Šiaulių regiono funkcinės zonos strategijos, patvirtintos Šiaulių regiono savivaldybių tarybų 2024 m. rugpjūčio-rugsėjo mėn. sprendimais, veiksmą.</t>
  </si>
  <si>
    <r>
      <t xml:space="preserve">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 </t>
    </r>
    <r>
      <rPr>
        <b/>
        <sz val="9"/>
        <rFont val="Times New Roman"/>
        <family val="1"/>
        <charset val="186"/>
      </rPr>
      <t>Išankstinė sąlyga laikoma įvykdyta, kai yra patvirtinta miesto tvarios plėtros strategija arba funkcinės zonos strategija</t>
    </r>
    <r>
      <rPr>
        <sz val="9"/>
        <rFont val="Times New Roman"/>
        <family val="1"/>
        <charset val="186"/>
      </rPr>
      <t xml:space="preserve"> (VRM Gairės).                                                                            Išankstinė sąlyga galioja 1 tikslo visiems trims uždaviniams ir abiems pažangos priemonėms.</t>
    </r>
  </si>
  <si>
    <t>Uždavinys: Sukurti ir modernizuoti trūkstamą pramoninių, komercinių ir kitų teritorijų infrastruktūrą</t>
  </si>
  <si>
    <r>
      <t xml:space="preserve">Priemonė: </t>
    </r>
    <r>
      <rPr>
        <sz val="9"/>
        <rFont val="Times New Roman"/>
        <family val="1"/>
      </rPr>
      <t xml:space="preserve">Investicinės aplinkos ir verslo plėtros sąlygų gerinimas </t>
    </r>
  </si>
  <si>
    <t>1.3</t>
  </si>
  <si>
    <r>
      <t xml:space="preserve">Priemonė: </t>
    </r>
    <r>
      <rPr>
        <sz val="9"/>
        <color theme="1"/>
        <rFont val="Times New Roman"/>
        <family val="1"/>
      </rPr>
      <t>Turizmo objektų patrauklumo gerinimas</t>
    </r>
  </si>
  <si>
    <t>Savivaldybės tarybos patvirtintas darnaus judumo mieste planas, kurio parengimas finansuotas 2014–2020 m. ES fondų lėšomis. Pagal Juodųjų dėmių nustatymo, tyrimo ir šalinimo reikalavimų ir tvarkos aprašą, patvirtintą Lietuvos Respublikos susisiekimo ministro 2022 m. sausio 27 d. įsakymu Nr.3 51 „Dėl Juodųjų dėmių nustatymo, tyrimo ir šalinimo reikalavimų ir tvarkos aprašo patvirtinimo“, nustatytos juodosios dėmės ir avaringos vietos vietinės reikšmės keliuose ir gatvėse. Patvirtinta funkcinės zonos strategija veikloms, įgyvendinamoms pagal šią strategiją.</t>
  </si>
  <si>
    <t>Įgyvendinant išankstinę sąlygą „Kitoms urbanizuotoms vietovėms parengti ir patvirtinti žaliosios infrastruktūros poreikio žemėlapiai pagal aplinkos ministro patvirtintą metodiką žaliosios infrastruktūros poreikio žemėlapiams sudaryti“ turi būti parengta ir savivaldybės atstovaujamosios institucijos sprendimu patvirtinta žaliosios infrastruktūros poreikio schema (žemėlapis), parengta pagal Gairių 3 priede pateiktą Žalinimo planų rengimo metodiką.</t>
  </si>
  <si>
    <r>
      <rPr>
        <b/>
        <sz val="9"/>
        <rFont val="Times New Roman"/>
        <family val="1"/>
      </rPr>
      <t>Išankstinė sąlyga įgyvendinta</t>
    </r>
    <r>
      <rPr>
        <sz val="9"/>
        <rFont val="Times New Roman"/>
        <family val="1"/>
        <charset val="186"/>
      </rPr>
      <t xml:space="preserve"> – 2024–2029 m. Šiaulių regiono funkcinės zonos strategija patvirtinta Akmenės rajono savivaldybės tarybos 2024 m. rugpjūčio 26 d. sprendimu Nr. T-216 „Dėl 2024–2029 m. Šiaulių regiono funkcinės zonos strategijos patvirtinimo“, Joniškio rajono savivaldybės tarybos 2024 m. rugpjūčio 30 d. sprendimu Nr. T-136 „Dėl 2024–2029 m. Šiaulių regiono funkcinės zonos strategijos patvirtinimo“, Kelmės rajono savivaldybės tarybos 2024 m. rugpjūčio 29 d. sprendimu Nr. T-225 „Dėl 2024–2029 m. Šiaulių regiono funkcinės zonos strategijos patvirtinimo“, Pakruojo rajono savivaldybės tarybos 2024 m. rugpjūčio 22 d. sprendimu Nr. T-272 „Dėl 2024–2029 m. Šiaulių regiono funkcinės zonos strategijos patvirtinimo“, Radviliškio rajono savivaldybės tarybos 2024 m. rugsėjo 12 d. sprendimu Nr. T-447 „Dėl 2024–2029 m. Šiaulių regiono funkcinės zonos strategijos patvirtinimo“, Šiaulių miesto savivaldybės tarybos 2024 m. rugsėjo 5 d. sprendimu Nr. T-337 „Dėl 2024–2029 m. Šiaulių regiono funkcinės zonos strategijos patvirtinimo“ ir Šiaulių rajono savivaldybės tarybos 2024 m. rugsėjo 10 d. sprendimu Nr. T-278 „Dėl 2024–2029 m. Šiaulių regiono funkcinės zonos strategijos patvirtinimo“. </t>
    </r>
  </si>
  <si>
    <r>
      <t xml:space="preserve">Šiaulių miesto darnaus judumo planas, patvirtintas Šiaulių miesto savivaldybės tarybos 2018 m. liepos 5 d. sprendimu Nr. T-264.
Pagal Juodųjų dėmių nustatymo, tyrimo ir šalinimo reikalavimų ir tvarkos aprašą, patvirtintą Lietuvos Respublikos susisiekimo ministro 2022 m. sausio 27 d. įsakymu Nr.3-51 „Dėl Juodųjų dėmių nustatymo, tyrimo ir šalinimo reikalavimų ir tvarkos aprašo patvirtinimo“, nustatytos juodosios dėmės ir avaringos vietos vietinės reikšmės keliuose ir gatvėse. </t>
    </r>
    <r>
      <rPr>
        <b/>
        <sz val="9"/>
        <rFont val="Times New Roman"/>
        <family val="1"/>
        <charset val="186"/>
      </rPr>
      <t xml:space="preserve">Abi išankstinės sąlygos yra įgyvendintos. </t>
    </r>
    <r>
      <rPr>
        <sz val="9"/>
        <rFont val="Times New Roman"/>
        <family val="1"/>
      </rPr>
      <t xml:space="preserve">Patvirtinta 2024-2029 m. Šiaulių regiono funkcinės zonos strategija veikloms, įgyvendinamoms pagal šią strategiją. </t>
    </r>
    <r>
      <rPr>
        <b/>
        <sz val="9"/>
        <rFont val="Times New Roman"/>
        <family val="1"/>
      </rPr>
      <t>Išankstinė sąlyga įgyvendinta.</t>
    </r>
  </si>
  <si>
    <r>
      <rPr>
        <b/>
        <sz val="9"/>
        <rFont val="Times New Roman"/>
        <family val="1"/>
      </rPr>
      <t>Įgyvendinti visi išankstinių sąlygų reikalavimai:</t>
    </r>
    <r>
      <rPr>
        <sz val="9"/>
        <rFont val="Times New Roman"/>
        <family val="1"/>
        <charset val="186"/>
      </rPr>
      <t xml:space="preserve">
1) 2023 m. kovo 30 d. Šiaulių regiono plėtros tarybos sprendimu Nr. ŠR/TS-15 patvirtintas Šiaulių regiono atliekų prevencijos ir tvarkymo 2021–2027 m. planas , parengtas Valstybiniam atliekų prevencijos ir tvarkymo 2021–2027 m. planui įgyvendinti;
2) 2023 m. Akmenės, Kelmės, Pakruojo ir Radviliškio rajonų savivaldybių tarybų sprendimais patvirtinti atitinkamo rajono savivaldybės atliekų prevencijos ir tvarkymo 2021–2027 metų planai;
3) visi Pažangos priemone planuojami projektai atitinka 1) ir 2) punktuose minėtų patvirtintų atliekų prevencijos ir tvarkymo 2021–2027 metų planų veiksmus;       4) patvirtinta 2024-2029 m. Šiaulių regiono funkcinės zonos strategija veiklai, įgyvendinamai pagal šią strategiją.</t>
    </r>
  </si>
  <si>
    <r>
      <rPr>
        <b/>
        <sz val="9"/>
        <rFont val="Times New Roman"/>
        <family val="1"/>
        <charset val="186"/>
      </rPr>
      <t xml:space="preserve">Išankstinė sąlyga įgyvendinta: </t>
    </r>
    <r>
      <rPr>
        <sz val="9"/>
        <rFont val="Times New Roman"/>
        <family val="1"/>
        <charset val="186"/>
      </rPr>
      <t xml:space="preserve">projektų veiklos atitinka patvirtintus savivaldybių geriamojo vandens tiekimo ir nuotekų tvarkymo infrastruktūros plėtros planų įgyvendinimo priemones.  </t>
    </r>
  </si>
  <si>
    <t>Savivaldybės tarybos patvirtinta miesto tvarios plėtros strategija. Projektais įgyvendinami miesto tvarios plėtros strategijoje numatyti veiksmai.</t>
  </si>
  <si>
    <r>
      <rPr>
        <b/>
        <sz val="9"/>
        <rFont val="Times New Roman"/>
        <family val="1"/>
      </rPr>
      <t>Įgyvendinti abu išankstinių sąlygų reikalavimai:</t>
    </r>
    <r>
      <rPr>
        <sz val="9"/>
        <rFont val="Times New Roman"/>
        <family val="1"/>
        <charset val="186"/>
      </rPr>
      <t xml:space="preserve">
1) 2024 m. vasario 1 d. Šiaulių miesto savivaldybės tarybos sprendimu Nr. T-21 yra patvirtinta 2024-2029 metų Šiaulių miesto tvarios plėtros strategija;
2) visi Pažangos priemone planuojami projektai atitinka patvirtintos 2024-2029 metų Šiaulių miesto tvarios plėtros strategijos veiksmus.</t>
    </r>
  </si>
  <si>
    <r>
      <t xml:space="preserve">2023-12-29 gautas Socialinės apsaugos ir darbo ministerijos raštas, kuriame patvirtinta, kad nurodyta </t>
    </r>
    <r>
      <rPr>
        <b/>
        <sz val="9"/>
        <rFont val="Times New Roman"/>
        <family val="1"/>
        <charset val="186"/>
      </rPr>
      <t>išankstinė sąlyga socialinio būsto prieinamumo didinimui yra įgyvendinta</t>
    </r>
    <r>
      <rPr>
        <sz val="9"/>
        <rFont val="Times New Roman"/>
        <family val="1"/>
        <charset val="186"/>
      </rPr>
      <t xml:space="preserve">.                                                                        </t>
    </r>
    <r>
      <rPr>
        <b/>
        <sz val="9"/>
        <rFont val="Times New Roman"/>
        <family val="1"/>
        <charset val="186"/>
      </rPr>
      <t>Išankstinė sąlyga institucinės globos pertvarkai įgyvendinta</t>
    </r>
    <r>
      <rPr>
        <sz val="9"/>
        <rFont val="Times New Roman"/>
        <family val="1"/>
        <charset val="186"/>
      </rPr>
      <t xml:space="preserve">, nes sudarytas </t>
    </r>
    <r>
      <rPr>
        <i/>
        <sz val="9"/>
        <rFont val="Times New Roman"/>
        <family val="1"/>
        <charset val="186"/>
      </rPr>
      <t>Perėjimo nuo institucinės globos prie šeimoje ir bendruomenėje teikiamų paslaugų Šiaulių regiono žemėlapis</t>
    </r>
    <r>
      <rPr>
        <sz val="9"/>
        <rFont val="Times New Roman"/>
        <family val="1"/>
        <charset val="186"/>
      </rPr>
      <t>, kuriam 2023 m. rugpjūčio 11 d. pritarta Šiaulių regiono plėtros tarybos sprendimu Nr. ŠR/TS-38.</t>
    </r>
  </si>
  <si>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       Patvirtintose regionų plėtros planų pažangos priemonėse numatytos veiklos, skirtos ilgalaikės priežiūros paslaugų plėtrai savivaldybėse,  ir su Sveikatos apsaugos ministerija suderinti regiono ilgalaikės priežiūros paslaugų savivaldybėse organizavimo ir infrastruktūros, reikalingos ilgalaikės priežiūros paslaugų teikimui, modernizavimo žemėlapiai (išteklių ir poreikių analizė).</t>
  </si>
  <si>
    <r>
      <t xml:space="preserve">Abi išankstinės sąlygos įgyvendintos: </t>
    </r>
    <r>
      <rPr>
        <sz val="9"/>
        <rFont val="Times New Roman"/>
        <family val="1"/>
      </rPr>
      <t>1)</t>
    </r>
    <r>
      <rPr>
        <b/>
        <sz val="9"/>
        <rFont val="Times New Roman"/>
        <family val="1"/>
        <charset val="186"/>
      </rPr>
      <t xml:space="preserve"> </t>
    </r>
    <r>
      <rPr>
        <sz val="9"/>
        <rFont val="Times New Roman"/>
        <family val="1"/>
        <charset val="186"/>
      </rPr>
      <t>Sveikatos apsaugos ministerija pritarė, kad numatytos veiklos pagrįstos mokslo įrodymais, gerąja praktika ir tarptautiniais standartais, pagal Sveikatos apsaugos ministerijos pateiktas rekomendacijas (metodiką); 2) pažangos priemonės ilgalaikės priežiūros veiklų pagrindimo aprašo II skyriuje "Situacijos analizė ir siekiamas pokytis" yra pateikta informacija, parengta pagal Gairių 1 priedą, kaip nurodyta Gairių 2.2 punkte išankstinės sąlygos išpildymui (atlikta išteklių ir poreikių analizė Šiaulių regiono savivaldybėse).</t>
    </r>
  </si>
  <si>
    <t>Išankstinių sąlygų šiai pažangos priemonei Regionų plėtros programoje nenumatyta.</t>
  </si>
  <si>
    <t>Priemonė įgyvendina 2024–2029 m. Šiaulių miesto tvarios plėtros strategijos, patvirtintos Šiaulių miesto savivaldybės tarybos 2024 m. vasario 1 d. sprendimu Nr. T-21 „Dėl 2024–2029 m. Šiaulių miesto tvarios plėtros strategijos patvirtinimo“, veiksmus.</t>
  </si>
  <si>
    <t>0 (2024)</t>
  </si>
  <si>
    <t>16,4 (2023)</t>
  </si>
  <si>
    <t>54 (2022)</t>
  </si>
  <si>
    <t>60 (2019)</t>
  </si>
  <si>
    <r>
      <rPr>
        <b/>
        <sz val="9"/>
        <color theme="1"/>
        <rFont val="Times New Roman"/>
        <family val="1"/>
        <charset val="186"/>
      </rPr>
      <t xml:space="preserve">Poveikio: </t>
    </r>
    <r>
      <rPr>
        <sz val="9"/>
        <color theme="1"/>
        <rFont val="Times New Roman"/>
        <family val="1"/>
        <charset val="186"/>
      </rPr>
      <t>Sunkiai sužeistųjų keliuose skaičius | skaičius, tenkantis  1 mln. gyventojų</t>
    </r>
  </si>
  <si>
    <t>4 150 (2024)</t>
  </si>
  <si>
    <r>
      <rPr>
        <b/>
        <sz val="9"/>
        <rFont val="Times New Roman"/>
        <family val="1"/>
      </rPr>
      <t xml:space="preserve">Išankstinė sąlyga įgyvendinta: </t>
    </r>
    <r>
      <rPr>
        <sz val="9"/>
        <rFont val="Times New Roman"/>
        <family val="1"/>
      </rPr>
      <t>Akmenės r. savivaldybės taryba 2024 m. rugpjūčio 26 d. nutarimu Nr. T-231 „Dėl Naujosios Akmenės miesto žaliosios infrastruktūros poreikio analitinės schemos (žemėlapio) patvirtinimo“ patvirtino Naujosios Akmenės miesto žaliosios infrastruktūros poreikio analitinę schemą (žemėlapį), parengtą pagal Gairių 3 priede pateiktą Žalinimo planų rengimo metodiką.</t>
    </r>
  </si>
  <si>
    <t>4,45 (2029)</t>
  </si>
  <si>
    <t>199,2966 (2029)</t>
  </si>
  <si>
    <t>4 800 (2029)</t>
  </si>
  <si>
    <t>1 611 678,02 (2029)</t>
  </si>
  <si>
    <t>3,78 (2029)</t>
  </si>
  <si>
    <t>870 (2029)</t>
  </si>
  <si>
    <r>
      <rPr>
        <sz val="9"/>
        <rFont val="Times New Roman"/>
        <family val="1"/>
        <charset val="186"/>
      </rPr>
      <t>46 500 (2029)</t>
    </r>
    <r>
      <rPr>
        <i/>
        <sz val="9"/>
        <color theme="0" tint="-0.499984740745262"/>
        <rFont val="Times New Roman"/>
        <family val="1"/>
        <charset val="186"/>
      </rPr>
      <t xml:space="preserve">
</t>
    </r>
  </si>
  <si>
    <t>34,5 (2029)</t>
  </si>
  <si>
    <t>2 292,19 (2029)</t>
  </si>
  <si>
    <t>2 952 232,42 (2029)</t>
  </si>
  <si>
    <t>7 669 (2029)</t>
  </si>
  <si>
    <t>34,387 (2029)</t>
  </si>
  <si>
    <t>65,273 (2029)</t>
  </si>
  <si>
    <t>5 709 (2029)</t>
  </si>
  <si>
    <r>
      <rPr>
        <sz val="9"/>
        <rFont val="Times New Roman"/>
        <family val="1"/>
      </rPr>
      <t>770 100</t>
    </r>
    <r>
      <rPr>
        <sz val="9"/>
        <rFont val="Times New Roman"/>
        <family val="1"/>
        <charset val="186"/>
      </rPr>
      <t xml:space="preserve"> (2029)</t>
    </r>
    <r>
      <rPr>
        <i/>
        <sz val="9"/>
        <color theme="0" tint="-0.499984740745262"/>
        <rFont val="Times New Roman"/>
        <family val="1"/>
        <charset val="186"/>
      </rPr>
      <t xml:space="preserve">
</t>
    </r>
  </si>
  <si>
    <r>
      <rPr>
        <sz val="9"/>
        <rFont val="Times New Roman"/>
        <family val="1"/>
      </rPr>
      <t>770 100</t>
    </r>
    <r>
      <rPr>
        <sz val="9"/>
        <rFont val="Times New Roman"/>
        <family val="1"/>
        <charset val="186"/>
      </rPr>
      <t xml:space="preserve"> (2029)</t>
    </r>
  </si>
  <si>
    <r>
      <rPr>
        <sz val="9"/>
        <rFont val="Times New Roman"/>
        <family val="1"/>
      </rPr>
      <t>6,64</t>
    </r>
    <r>
      <rPr>
        <sz val="9"/>
        <rFont val="Times New Roman"/>
        <family val="1"/>
        <charset val="186"/>
      </rPr>
      <t xml:space="preserve"> (2029)</t>
    </r>
    <r>
      <rPr>
        <i/>
        <sz val="9"/>
        <color theme="0" tint="-0.499984740745262"/>
        <rFont val="Times New Roman"/>
        <family val="1"/>
        <charset val="186"/>
      </rPr>
      <t xml:space="preserve">
</t>
    </r>
  </si>
  <si>
    <t xml:space="preserve">8 (2029)
</t>
  </si>
  <si>
    <r>
      <rPr>
        <sz val="9"/>
        <rFont val="Times New Roman"/>
        <family val="1"/>
      </rPr>
      <t xml:space="preserve">147 884 </t>
    </r>
    <r>
      <rPr>
        <sz val="9"/>
        <rFont val="Times New Roman"/>
        <family val="1"/>
        <charset val="186"/>
      </rPr>
      <t>(2029)</t>
    </r>
    <r>
      <rPr>
        <i/>
        <sz val="9"/>
        <color theme="0" tint="-0.499984740745262"/>
        <rFont val="Times New Roman"/>
        <family val="1"/>
        <charset val="186"/>
      </rPr>
      <t xml:space="preserve">
</t>
    </r>
  </si>
  <si>
    <r>
      <rPr>
        <sz val="9"/>
        <rFont val="Times New Roman"/>
        <family val="1"/>
      </rPr>
      <t>14 517</t>
    </r>
    <r>
      <rPr>
        <sz val="9"/>
        <rFont val="Times New Roman"/>
        <family val="1"/>
        <charset val="186"/>
      </rPr>
      <t xml:space="preserve"> (2029)</t>
    </r>
    <r>
      <rPr>
        <i/>
        <sz val="9"/>
        <color theme="0" tint="-0.499984740745262"/>
        <rFont val="Times New Roman"/>
        <family val="1"/>
        <charset val="186"/>
      </rPr>
      <t xml:space="preserve">
</t>
    </r>
  </si>
  <si>
    <r>
      <rPr>
        <sz val="9"/>
        <rFont val="Times New Roman"/>
        <family val="1"/>
        <charset val="186"/>
      </rPr>
      <t>14 (2029)</t>
    </r>
    <r>
      <rPr>
        <i/>
        <sz val="9"/>
        <color theme="0" tint="-0.499984740745262"/>
        <rFont val="Times New Roman"/>
        <family val="1"/>
        <charset val="186"/>
      </rPr>
      <t xml:space="preserve">
</t>
    </r>
  </si>
  <si>
    <r>
      <rPr>
        <sz val="9"/>
        <rFont val="Times New Roman"/>
        <family val="1"/>
        <charset val="186"/>
      </rPr>
      <t>79 (2029)</t>
    </r>
    <r>
      <rPr>
        <i/>
        <sz val="9"/>
        <color theme="0" tint="-0.499984740745262"/>
        <rFont val="Times New Roman"/>
        <family val="1"/>
        <charset val="186"/>
      </rPr>
      <t xml:space="preserve">
</t>
    </r>
  </si>
  <si>
    <r>
      <rPr>
        <sz val="9"/>
        <rFont val="Times New Roman"/>
        <family val="1"/>
        <charset val="186"/>
      </rPr>
      <t>76 (2029)</t>
    </r>
    <r>
      <rPr>
        <i/>
        <sz val="9"/>
        <color theme="0" tint="-0.499984740745262"/>
        <rFont val="Times New Roman"/>
        <family val="1"/>
        <charset val="186"/>
      </rPr>
      <t xml:space="preserve">
</t>
    </r>
  </si>
  <si>
    <r>
      <rPr>
        <sz val="9"/>
        <rFont val="Times New Roman"/>
        <family val="1"/>
        <charset val="186"/>
      </rPr>
      <t>1,02 (2029)</t>
    </r>
    <r>
      <rPr>
        <i/>
        <sz val="9"/>
        <color theme="0" tint="-0.499984740745262"/>
        <rFont val="Times New Roman"/>
        <family val="1"/>
        <charset val="186"/>
      </rPr>
      <t xml:space="preserve">
</t>
    </r>
  </si>
  <si>
    <r>
      <rPr>
        <sz val="9"/>
        <rFont val="Times New Roman"/>
        <family val="1"/>
        <charset val="186"/>
      </rPr>
      <t>83 (2029)</t>
    </r>
    <r>
      <rPr>
        <i/>
        <sz val="9"/>
        <color theme="0" tint="-0.499984740745262"/>
        <rFont val="Times New Roman"/>
        <family val="1"/>
        <charset val="186"/>
      </rPr>
      <t xml:space="preserve">
</t>
    </r>
  </si>
  <si>
    <r>
      <rPr>
        <sz val="9"/>
        <rFont val="Times New Roman"/>
        <family val="1"/>
        <charset val="186"/>
      </rPr>
      <t>0,14 (2029)</t>
    </r>
    <r>
      <rPr>
        <i/>
        <sz val="9"/>
        <color theme="0" tint="-0.499984740745262"/>
        <rFont val="Times New Roman"/>
        <family val="1"/>
        <charset val="186"/>
      </rPr>
      <t xml:space="preserve">
</t>
    </r>
  </si>
  <si>
    <r>
      <rPr>
        <sz val="9"/>
        <rFont val="Times New Roman"/>
        <family val="1"/>
        <charset val="186"/>
      </rPr>
      <t>44 (2029)</t>
    </r>
    <r>
      <rPr>
        <i/>
        <sz val="9"/>
        <color theme="0" tint="-0.499984740745262"/>
        <rFont val="Times New Roman"/>
        <family val="1"/>
        <charset val="186"/>
      </rPr>
      <t xml:space="preserve">
</t>
    </r>
  </si>
  <si>
    <r>
      <rPr>
        <sz val="9"/>
        <rFont val="Times New Roman"/>
        <family val="1"/>
        <charset val="186"/>
      </rPr>
      <t>320 (2029)</t>
    </r>
    <r>
      <rPr>
        <i/>
        <sz val="9"/>
        <color theme="0" tint="-0.499984740745262"/>
        <rFont val="Times New Roman"/>
        <family val="1"/>
        <charset val="186"/>
      </rPr>
      <t xml:space="preserve">
</t>
    </r>
  </si>
  <si>
    <r>
      <rPr>
        <sz val="9"/>
        <rFont val="Times New Roman"/>
        <family val="1"/>
        <charset val="186"/>
      </rPr>
      <t>1,25 (2029)</t>
    </r>
    <r>
      <rPr>
        <i/>
        <sz val="9"/>
        <color theme="0" tint="-0.499984740745262"/>
        <rFont val="Times New Roman"/>
        <family val="1"/>
        <charset val="186"/>
      </rPr>
      <t xml:space="preserve">
</t>
    </r>
  </si>
  <si>
    <r>
      <rPr>
        <sz val="9"/>
        <rFont val="Times New Roman"/>
        <family val="1"/>
        <charset val="186"/>
      </rPr>
      <t>24,5 (2029)</t>
    </r>
    <r>
      <rPr>
        <i/>
        <sz val="9"/>
        <color theme="0" tint="-0.499984740745262"/>
        <rFont val="Times New Roman"/>
        <family val="1"/>
        <charset val="186"/>
      </rPr>
      <t xml:space="preserve">
</t>
    </r>
  </si>
  <si>
    <r>
      <rPr>
        <sz val="9"/>
        <rFont val="Times New Roman"/>
        <family val="1"/>
      </rPr>
      <t>6 429 (2029)</t>
    </r>
    <r>
      <rPr>
        <i/>
        <sz val="9"/>
        <rFont val="Times New Roman"/>
        <family val="1"/>
      </rPr>
      <t xml:space="preserve">
</t>
    </r>
  </si>
  <si>
    <r>
      <rPr>
        <sz val="9"/>
        <rFont val="Times New Roman"/>
        <family val="1"/>
      </rPr>
      <t>6 429</t>
    </r>
    <r>
      <rPr>
        <i/>
        <sz val="9"/>
        <rFont val="Times New Roman"/>
        <family val="1"/>
      </rPr>
      <t xml:space="preserve"> </t>
    </r>
    <r>
      <rPr>
        <sz val="9"/>
        <rFont val="Times New Roman"/>
        <family val="1"/>
      </rPr>
      <t>(2029)</t>
    </r>
    <r>
      <rPr>
        <i/>
        <sz val="9"/>
        <rFont val="Times New Roman"/>
        <family val="1"/>
      </rPr>
      <t xml:space="preserve">
</t>
    </r>
  </si>
  <si>
    <r>
      <rPr>
        <sz val="9"/>
        <rFont val="Times New Roman"/>
        <family val="1"/>
        <charset val="186"/>
      </rPr>
      <t>23,2 (2029)</t>
    </r>
    <r>
      <rPr>
        <i/>
        <sz val="9"/>
        <color theme="0" tint="-0.499984740745262"/>
        <rFont val="Times New Roman"/>
        <family val="1"/>
        <charset val="186"/>
      </rPr>
      <t xml:space="preserve">
</t>
    </r>
  </si>
  <si>
    <r>
      <rPr>
        <sz val="9"/>
        <rFont val="Times New Roman"/>
        <family val="1"/>
        <charset val="186"/>
      </rPr>
      <t>18 (2029)</t>
    </r>
    <r>
      <rPr>
        <i/>
        <sz val="9"/>
        <color theme="0" tint="-0.499984740745262"/>
        <rFont val="Times New Roman"/>
        <family val="1"/>
        <charset val="186"/>
      </rPr>
      <t xml:space="preserve">
</t>
    </r>
  </si>
  <si>
    <r>
      <rPr>
        <sz val="9"/>
        <rFont val="Times New Roman"/>
        <family val="1"/>
        <charset val="186"/>
      </rPr>
      <t>64 (2029)</t>
    </r>
    <r>
      <rPr>
        <i/>
        <sz val="9"/>
        <color theme="0" tint="-0.499984740745262"/>
        <rFont val="Times New Roman"/>
        <family val="1"/>
        <charset val="186"/>
      </rPr>
      <t xml:space="preserve">
</t>
    </r>
  </si>
  <si>
    <r>
      <rPr>
        <sz val="9"/>
        <rFont val="Times New Roman"/>
        <family val="1"/>
        <charset val="186"/>
      </rPr>
      <t>298 (2029)</t>
    </r>
    <r>
      <rPr>
        <i/>
        <sz val="9"/>
        <color theme="0" tint="-0.499984740745262"/>
        <rFont val="Times New Roman"/>
        <family val="1"/>
        <charset val="186"/>
      </rPr>
      <t xml:space="preserve">
</t>
    </r>
  </si>
  <si>
    <r>
      <rPr>
        <sz val="9"/>
        <rFont val="Times New Roman"/>
        <family val="1"/>
        <charset val="186"/>
      </rPr>
      <t>198 (2029)</t>
    </r>
    <r>
      <rPr>
        <i/>
        <sz val="9"/>
        <color theme="0" tint="-0.499984740745262"/>
        <rFont val="Times New Roman"/>
        <family val="1"/>
        <charset val="186"/>
      </rPr>
      <t xml:space="preserve">
</t>
    </r>
  </si>
  <si>
    <r>
      <rPr>
        <sz val="9"/>
        <rFont val="Times New Roman"/>
        <family val="1"/>
        <charset val="186"/>
      </rPr>
      <t>74 (2029)</t>
    </r>
    <r>
      <rPr>
        <i/>
        <sz val="9"/>
        <color theme="0" tint="-0.499984740745262"/>
        <rFont val="Times New Roman"/>
        <family val="1"/>
        <charset val="186"/>
      </rPr>
      <t xml:space="preserve">
</t>
    </r>
  </si>
  <si>
    <r>
      <rPr>
        <sz val="9"/>
        <rFont val="Times New Roman"/>
        <family val="1"/>
        <charset val="186"/>
      </rPr>
      <t>49 (2029)</t>
    </r>
    <r>
      <rPr>
        <i/>
        <sz val="9"/>
        <color theme="0" tint="-0.499984740745262"/>
        <rFont val="Times New Roman"/>
        <family val="1"/>
        <charset val="186"/>
      </rPr>
      <t xml:space="preserve">
</t>
    </r>
  </si>
  <si>
    <r>
      <rPr>
        <sz val="9"/>
        <rFont val="Times New Roman"/>
        <family val="1"/>
        <charset val="186"/>
      </rPr>
      <t>91 (2029)</t>
    </r>
    <r>
      <rPr>
        <i/>
        <sz val="9"/>
        <color theme="0" tint="-0.499984740745262"/>
        <rFont val="Times New Roman"/>
        <family val="1"/>
        <charset val="186"/>
      </rPr>
      <t xml:space="preserve">
</t>
    </r>
  </si>
  <si>
    <r>
      <rPr>
        <sz val="9"/>
        <rFont val="Times New Roman"/>
        <family val="1"/>
        <charset val="186"/>
      </rPr>
      <t>309 (2029)</t>
    </r>
    <r>
      <rPr>
        <i/>
        <sz val="9"/>
        <color theme="0" tint="-0.499984740745262"/>
        <rFont val="Times New Roman"/>
        <family val="1"/>
        <charset val="186"/>
      </rPr>
      <t xml:space="preserve">
</t>
    </r>
  </si>
  <si>
    <t>427 (2029)</t>
  </si>
  <si>
    <r>
      <rPr>
        <sz val="9"/>
        <rFont val="Times New Roman"/>
        <family val="1"/>
      </rPr>
      <t>334</t>
    </r>
    <r>
      <rPr>
        <sz val="9"/>
        <rFont val="Times New Roman"/>
        <family val="1"/>
        <charset val="186"/>
      </rPr>
      <t xml:space="preserve"> (2029)</t>
    </r>
    <r>
      <rPr>
        <i/>
        <sz val="9"/>
        <color theme="0" tint="-0.499984740745262"/>
        <rFont val="Times New Roman"/>
        <family val="1"/>
        <charset val="186"/>
      </rPr>
      <t xml:space="preserve">
</t>
    </r>
  </si>
  <si>
    <r>
      <rPr>
        <sz val="9"/>
        <rFont val="Times New Roman"/>
        <family val="1"/>
      </rPr>
      <t>437</t>
    </r>
    <r>
      <rPr>
        <sz val="9"/>
        <rFont val="Times New Roman"/>
        <family val="1"/>
        <charset val="186"/>
      </rPr>
      <t xml:space="preserve"> (2029)</t>
    </r>
    <r>
      <rPr>
        <i/>
        <sz val="9"/>
        <color theme="0" tint="-0.499984740745262"/>
        <rFont val="Times New Roman"/>
        <family val="1"/>
        <charset val="186"/>
      </rPr>
      <t xml:space="preserve">
</t>
    </r>
  </si>
  <si>
    <r>
      <rPr>
        <sz val="9"/>
        <rFont val="Times New Roman"/>
        <family val="1"/>
        <charset val="186"/>
      </rPr>
      <t>100 (2029)</t>
    </r>
    <r>
      <rPr>
        <i/>
        <sz val="9"/>
        <color theme="0" tint="-0.499984740745262"/>
        <rFont val="Times New Roman"/>
        <family val="1"/>
        <charset val="186"/>
      </rPr>
      <t xml:space="preserve">
</t>
    </r>
  </si>
  <si>
    <r>
      <rPr>
        <sz val="9"/>
        <rFont val="Times New Roman"/>
        <family val="1"/>
      </rPr>
      <t>570</t>
    </r>
    <r>
      <rPr>
        <sz val="9"/>
        <rFont val="Times New Roman"/>
        <family val="1"/>
        <charset val="186"/>
      </rPr>
      <t xml:space="preserve"> (2029)</t>
    </r>
    <r>
      <rPr>
        <i/>
        <sz val="9"/>
        <color theme="0" tint="-0.499984740745262"/>
        <rFont val="Times New Roman"/>
        <family val="1"/>
        <charset val="186"/>
      </rPr>
      <t xml:space="preserve">
</t>
    </r>
  </si>
  <si>
    <r>
      <rPr>
        <sz val="9"/>
        <rFont val="Times New Roman"/>
        <family val="1"/>
      </rPr>
      <t>230</t>
    </r>
    <r>
      <rPr>
        <sz val="9"/>
        <rFont val="Times New Roman"/>
        <family val="1"/>
        <charset val="186"/>
      </rPr>
      <t xml:space="preserve"> (2029)</t>
    </r>
    <r>
      <rPr>
        <i/>
        <sz val="9"/>
        <color theme="0" tint="-0.499984740745262"/>
        <rFont val="Times New Roman"/>
        <family val="1"/>
        <charset val="186"/>
      </rPr>
      <t xml:space="preserve">
</t>
    </r>
  </si>
  <si>
    <t>2025 METŲ ĮGYVENDINIMO ATASKAITA</t>
  </si>
  <si>
    <t>7 387 (2029)</t>
  </si>
  <si>
    <r>
      <rPr>
        <sz val="9"/>
        <rFont val="Times New Roman"/>
        <family val="1"/>
      </rPr>
      <t xml:space="preserve">1 516 </t>
    </r>
    <r>
      <rPr>
        <sz val="9"/>
        <rFont val="Times New Roman"/>
        <family val="1"/>
        <charset val="186"/>
      </rPr>
      <t>(2029)</t>
    </r>
    <r>
      <rPr>
        <i/>
        <sz val="9"/>
        <color theme="0" tint="-0.499984740745262"/>
        <rFont val="Times New Roman"/>
        <family val="1"/>
        <charset val="186"/>
      </rPr>
      <t xml:space="preserve">
</t>
    </r>
  </si>
  <si>
    <r>
      <t xml:space="preserve"> </t>
    </r>
    <r>
      <rPr>
        <sz val="9"/>
        <rFont val="Times New Roman"/>
        <family val="1"/>
      </rPr>
      <t xml:space="preserve">1 516 </t>
    </r>
    <r>
      <rPr>
        <sz val="9"/>
        <rFont val="Times New Roman"/>
        <family val="1"/>
        <charset val="186"/>
      </rPr>
      <t>(2029)</t>
    </r>
    <r>
      <rPr>
        <i/>
        <sz val="9"/>
        <color theme="0" tint="-0.499984740745262"/>
        <rFont val="Times New Roman"/>
        <family val="1"/>
        <charset val="186"/>
      </rPr>
      <t xml:space="preserve">
</t>
    </r>
  </si>
  <si>
    <r>
      <rPr>
        <sz val="9"/>
        <rFont val="Times New Roman"/>
        <family val="1"/>
      </rPr>
      <t xml:space="preserve">1 502 </t>
    </r>
    <r>
      <rPr>
        <sz val="9"/>
        <rFont val="Times New Roman"/>
        <family val="1"/>
        <charset val="186"/>
      </rPr>
      <t>(2029)</t>
    </r>
    <r>
      <rPr>
        <i/>
        <sz val="9"/>
        <color theme="0" tint="-0.499984740745262"/>
        <rFont val="Times New Roman"/>
        <family val="1"/>
        <charset val="186"/>
      </rPr>
      <t xml:space="preserve">
</t>
    </r>
  </si>
  <si>
    <t>8 000 (2029)</t>
  </si>
  <si>
    <t>973 (2029)</t>
  </si>
  <si>
    <t>348 (2029)</t>
  </si>
  <si>
    <t>12 678 (2029)</t>
  </si>
  <si>
    <t>14 (2029)</t>
  </si>
  <si>
    <t>1 098 (2029)</t>
  </si>
  <si>
    <t>98,78 proc.</t>
  </si>
  <si>
    <t>2025 m. gruodžio 31 d. suplanuota lėšų, Eur; sudaryta sutarčių, Eur; išmokėta lėšų, Eur</t>
  </si>
  <si>
    <t>2025 m. lapkričio 27 d. patvirtintame regiono plane dėl patikslintų projektų įgyvendinimo planų liko nesuplanuota 2 198 150,51 Eur regionui RPP numatytų ES lėšų, tai sudaro 1,22 proc. visų ES lėšų.</t>
  </si>
  <si>
    <t>4.</t>
  </si>
  <si>
    <t>5.</t>
  </si>
  <si>
    <t>6.</t>
  </si>
  <si>
    <t>7.</t>
  </si>
  <si>
    <t>74,21 proc.</t>
  </si>
  <si>
    <t xml:space="preserve">Didelė regiono rajoninių savivaldybių gyventojų dalis geriamojo vandens tiekimo ir nuotekų šalinimo paslaugomis dar nesinaudoja, matoma nemaža disproporcija tarp šių savivaldybių.  Plane numatytoje vandentvarkos paslaugų prieinamumo didinimo pažangos priemonėje didele finansine našta savivaldybėms tenka ne mažiau kaip 50 proc. lėšų prisidėjimas iš savivaldybių biudžeto. </t>
  </si>
  <si>
    <t xml:space="preserve">2025 m. gruodžio 31 d. sudarytos 83 projektų finansavimo sutartys. Dideliu iššūkiu regionui 2026 metams tampa dar nesudarytos 36 projektų finansavimo sutartys, kadangi pagal 2022–2030 metų Regionų plėtros programos įgyvendinimo priežiūros planą 2026 metų pabaigoje turi būti pasirašytos visų regiono 119 projektų finansavimo sutartys. </t>
  </si>
  <si>
    <t>23,6 (2024)</t>
  </si>
  <si>
    <t>69,7 (2024)</t>
  </si>
  <si>
    <t>34,4 (2024)</t>
  </si>
  <si>
    <t>59 (2024)</t>
  </si>
  <si>
    <t>292,42 (2024)</t>
  </si>
  <si>
    <t>41 (2024)</t>
  </si>
  <si>
    <t xml:space="preserve">97 (2025) </t>
  </si>
  <si>
    <t>77,6 (2024)</t>
  </si>
  <si>
    <t>74,3 (2024)</t>
  </si>
  <si>
    <t xml:space="preserve">13,84 proc. </t>
  </si>
  <si>
    <t>77,4 (2024-2025)</t>
  </si>
  <si>
    <t>42,8 (2024-2025)</t>
  </si>
  <si>
    <t>98,3 (2024-2025)</t>
  </si>
  <si>
    <t>2022-2030 M. ŠIAULIŲ REGIONO PLĖTROS PLANO</t>
  </si>
  <si>
    <t>10 (2024)</t>
  </si>
  <si>
    <t>188,31 (2024)</t>
  </si>
  <si>
    <t xml:space="preserve">Regione nepakankamai išplėtota atliekų rūšiavimo bei tvarkymo sistema:  ES keliamų žiedinės ekonomikos tikslų bus galima pasiekti perdirbant ne tik atskirai surinktas antrines žaliavas ir pakuotes, bet ir viską, kas dar liko mišriose atliekose. Plane numatytoje atliekų tvarkymo gerinimo pažangos priemonėje planuojama įrengti regione tris trūkstamas didelių gabaritų atliekų surinkimo aikšteles, įrengti daugiau dalijimosi daiktais stotelių „Daiktų kiemas“, įsigyti žymiai daugiau komunalinių biologinių, tekstilės, pavojingųjų atliekų surinkimo priemonių, įskaitant maisto (virtuvės) atliekoms surinkti skirtus konteinerius, daugiau dėmesio skirti gyventojų švietimui, atliekų rūšiavimo kultūros gerinimui. </t>
  </si>
  <si>
    <t xml:space="preserve">Daugelio Šiaulių regiono savivaldybių pramoninės ir komercinės teritorijos išvystytos nepakankamai, regione dominuojantis smulkus ir vidutinis verslas dažniausiai veiklą vykdo mažai našiose, su žinių ekonomika ir inovacijų plėtra menkai susijusiose srityse. Regiono gamyba mažai orientuota į eksportą, mažai diversifikuota užsienio rinka: daugiau nei pusę lietuviškos kilmės prekių eksporto vertės sudarė tik trys prekių grupės – baldai, mediena ir jos produktai, plastikai ir jų dirbiniai. Esamos verslo darbo vietos per mažai pritaikytos neįgaliesiems. Šių Plane įvardintų problemų sprendimui suformuluoti du uždaviniai, kurių įgyvendinimui numatyta per 13 mln. Eur ES investicijų. </t>
  </si>
  <si>
    <t xml:space="preserve">Regione nepakankamai išplėtotos socialinės globos paslaugos ir jų infrastruktūra. Didelis socialinio būsto trūkumas Šiaulių miesto savivaldybėje. Būtina stiprinti regiono pirminę ir specializuotą sveikatos priežiūrą, plėtoti ilgalaikės priežiūros paslaugas. Plane numatyta socialinių paslaugų ir jų infrastruktūros plėtros pažangos priemonei per 33 mln. ES investicijų, dar 7 mln. ES investicijų suplanuota sveikatos apsaugos paslaugų plėtrai. Bet ir šių didžiulių investicijų nepakaks čia minėtoms regiono gyventojų socialinėms problemoms išspręsti. </t>
  </si>
  <si>
    <t>Nuo 2024 metų rugsėjo visos regiono savivaldybės privalo užtikrinti įtraukiajam ugdymui keliamus reikalavimus, kai specialiųjų poreikių vaikai gali rinktis artimiausią mokyklą, tačiau kai kurios regiono švietimo įstaigos tam dar nėra tinkamai pasirengusios. Išaugę reikalavimai ir kainos pastatų bei įrangos universaliam dizainui įgalina pagal Plane numatytą ikimokyklinio ir bendrojo ugdymo aplinkos modernizavimo pažangos priemonę tik nedaugelį regiono švietimo įstaigų įrengti ugdymo erdves, pilnai tinkamas įvairių specialiųjų poreikių vaikams.</t>
  </si>
  <si>
    <t>Kaip parodė 2025 metų patirtis, regiono plane patvirtintų projektų įgyvendinimui didele kliūtimi tapo žymiai išaugusios projektų planavimo ir įgyvendinimo kainos. Todėl kai kurioms regiono savivaldybėms tenka atidėti projektų planavimo ir įgyvendinimo procesus 2026 metams. 2025 m. gruodžio 31 d. 97 regiono projektų įgyvendinimo planai buvo pateikti Centrinei projektų valdymo agentūrai vertinimui, o 22 projektų įgyvendinimo planų pateikimai lieka 2026 metams.</t>
  </si>
  <si>
    <t>2026 m. sausio 28 d. sprendimu Nr. TS-2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</si>
</sst>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b/>
      <sz val="9"/>
      <name val="Times New Roman"/>
      <family val="1"/>
      <charset val="186"/>
    </font>
    <font>
      <b/>
      <sz val="9"/>
      <color theme="1"/>
      <name val="Times New Roman"/>
      <family val="1"/>
      <charset val="186"/>
    </font>
    <font>
      <sz val="10"/>
      <name val="Arial"/>
      <family val="2"/>
      <charset val="186"/>
    </font>
    <font>
      <sz val="9"/>
      <name val="Times New Roman"/>
      <family val="1"/>
      <charset val="186"/>
    </font>
    <font>
      <sz val="9"/>
      <color theme="1"/>
      <name val="Times New Roman"/>
      <family val="1"/>
      <charset val="186"/>
    </font>
    <font>
      <i/>
      <sz val="12"/>
      <color theme="1"/>
      <name val="Times New Roman"/>
      <family val="1"/>
      <charset val="186"/>
    </font>
    <font>
      <b/>
      <sz val="12"/>
      <color rgb="FFFF0000"/>
      <name val="Times New Roman"/>
      <family val="1"/>
      <charset val="186"/>
    </font>
    <font>
      <i/>
      <sz val="9"/>
      <color theme="0" tint="-0.499984740745262"/>
      <name val="Times New Roman"/>
      <family val="1"/>
      <charset val="186"/>
    </font>
    <font>
      <sz val="11"/>
      <color theme="1"/>
      <name val="Times New Roman"/>
      <family val="1"/>
      <charset val="186"/>
    </font>
    <font>
      <i/>
      <sz val="11"/>
      <color theme="0" tint="-0.499984740745262"/>
      <name val="Times New Roman"/>
      <family val="1"/>
      <charset val="186"/>
    </font>
    <font>
      <sz val="11"/>
      <color theme="0" tint="-0.499984740745262"/>
      <name val="Times New Roman"/>
      <family val="1"/>
      <charset val="186"/>
    </font>
    <font>
      <i/>
      <sz val="12"/>
      <color theme="0" tint="-0.499984740745262"/>
      <name val="Times New Roman"/>
      <family val="1"/>
      <charset val="186"/>
    </font>
    <font>
      <b/>
      <sz val="9"/>
      <color theme="0" tint="-0.499984740745262"/>
      <name val="Times New Roman"/>
      <family val="1"/>
      <charset val="186"/>
    </font>
    <font>
      <sz val="9"/>
      <color theme="0" tint="-0.499984740745262"/>
      <name val="Times New Roman"/>
      <family val="1"/>
      <charset val="186"/>
    </font>
    <font>
      <sz val="9"/>
      <color rgb="FF000000"/>
      <name val="Times New Roman"/>
      <family val="1"/>
      <charset val="186"/>
    </font>
    <font>
      <i/>
      <sz val="9"/>
      <name val="Times New Roman"/>
      <family val="1"/>
      <charset val="186"/>
    </font>
    <font>
      <i/>
      <sz val="12"/>
      <name val="Times New Roman"/>
      <family val="1"/>
      <charset val="186"/>
    </font>
    <font>
      <sz val="10"/>
      <name val="Times New Roman"/>
      <family val="1"/>
      <charset val="186"/>
    </font>
    <font>
      <sz val="10"/>
      <color theme="1"/>
      <name val="Calibri"/>
      <family val="2"/>
      <charset val="186"/>
      <scheme val="minor"/>
    </font>
    <font>
      <sz val="10"/>
      <color theme="1"/>
      <name val="Times New Roman"/>
      <family val="1"/>
      <charset val="186"/>
    </font>
    <font>
      <sz val="12"/>
      <color theme="1"/>
      <name val="Times New Roman"/>
      <family val="1"/>
    </font>
    <font>
      <b/>
      <sz val="9"/>
      <name val="Times New Roman"/>
      <family val="1"/>
    </font>
    <font>
      <sz val="9"/>
      <name val="Times New Roman"/>
      <family val="1"/>
    </font>
    <font>
      <sz val="9"/>
      <color theme="1"/>
      <name val="Times New Roman"/>
      <family val="1"/>
    </font>
    <font>
      <i/>
      <sz val="9"/>
      <name val="Times New Roman"/>
      <family val="1"/>
    </font>
    <font>
      <b/>
      <sz val="9"/>
      <color theme="1"/>
      <name val="Times New Roman"/>
      <family val="1"/>
    </font>
    <font>
      <i/>
      <sz val="9"/>
      <color theme="0" tint="-0.499984740745262"/>
      <name val="Times New Roman"/>
      <family val="1"/>
    </font>
    <font>
      <sz val="9"/>
      <color theme="1"/>
      <name val="Calibri"/>
      <family val="2"/>
      <charset val="186"/>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0" fontId="8" fillId="0" borderId="0"/>
  </cellStyleXfs>
  <cellXfs count="233">
    <xf numFmtId="0" fontId="0" fillId="0" borderId="0" xfId="0"/>
    <xf numFmtId="0" fontId="1" fillId="0" borderId="0" xfId="0" applyFont="1"/>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9" fillId="2" borderId="2" xfId="0" applyFont="1" applyFill="1" applyBorder="1" applyAlignment="1">
      <alignment vertical="center" wrapText="1"/>
    </xf>
    <xf numFmtId="0" fontId="6" fillId="2" borderId="2" xfId="0" applyFont="1" applyFill="1" applyBorder="1" applyAlignment="1">
      <alignment vertical="center" wrapText="1"/>
    </xf>
    <xf numFmtId="0" fontId="10" fillId="2" borderId="2" xfId="0" applyFont="1" applyFill="1" applyBorder="1" applyAlignment="1">
      <alignment vertical="top"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12" fillId="0" borderId="0" xfId="0" applyFont="1" applyAlignment="1">
      <alignment vertical="center"/>
    </xf>
    <xf numFmtId="0" fontId="14" fillId="0" borderId="0" xfId="0" applyFont="1"/>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xf numFmtId="0" fontId="19" fillId="2" borderId="2" xfId="0" applyFont="1" applyFill="1" applyBorder="1" applyAlignment="1">
      <alignment vertical="center" wrapText="1"/>
    </xf>
    <xf numFmtId="0" fontId="13" fillId="2" borderId="2" xfId="0" applyFont="1" applyFill="1" applyBorder="1" applyAlignment="1">
      <alignmen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0" fillId="2" borderId="8" xfId="0" applyFont="1" applyFill="1" applyBorder="1" applyAlignment="1">
      <alignment horizontal="center" vertical="top" wrapText="1"/>
    </xf>
    <xf numFmtId="0" fontId="10" fillId="2" borderId="3" xfId="0" applyFont="1" applyFill="1" applyBorder="1" applyAlignment="1">
      <alignment horizontal="center" vertical="top"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pplyAlignment="1">
      <alignment horizontal="center" vertical="center"/>
    </xf>
    <xf numFmtId="0" fontId="13" fillId="2" borderId="2" xfId="0" applyFont="1" applyFill="1" applyBorder="1" applyAlignment="1">
      <alignment horizontal="center" vertical="center" wrapText="1"/>
    </xf>
    <xf numFmtId="0" fontId="10" fillId="0" borderId="0" xfId="0" applyFont="1" applyAlignment="1">
      <alignment horizontal="center" vertical="center" wrapText="1"/>
    </xf>
    <xf numFmtId="0" fontId="9" fillId="2" borderId="2" xfId="0" applyFont="1" applyFill="1" applyBorder="1" applyAlignment="1">
      <alignment horizontal="center" vertical="center"/>
    </xf>
    <xf numFmtId="0" fontId="9" fillId="2" borderId="1" xfId="0" applyFont="1" applyFill="1" applyBorder="1" applyAlignment="1">
      <alignment vertical="center" wrapText="1"/>
    </xf>
    <xf numFmtId="0" fontId="6" fillId="2" borderId="1" xfId="0" applyFont="1" applyFill="1" applyBorder="1" applyAlignment="1">
      <alignment vertical="center" wrapText="1"/>
    </xf>
    <xf numFmtId="0" fontId="6" fillId="2" borderId="3" xfId="0" applyFont="1" applyFill="1" applyBorder="1" applyAlignment="1">
      <alignment vertical="center" wrapText="1"/>
    </xf>
    <xf numFmtId="0" fontId="9" fillId="2" borderId="9" xfId="0" applyFont="1" applyFill="1" applyBorder="1" applyAlignment="1">
      <alignment vertical="center" wrapText="1"/>
    </xf>
    <xf numFmtId="0" fontId="10" fillId="0" borderId="2" xfId="0" applyFont="1" applyBorder="1" applyAlignment="1">
      <alignment vertical="center" wrapText="1"/>
    </xf>
    <xf numFmtId="0" fontId="9" fillId="2" borderId="10" xfId="0" applyFont="1" applyFill="1" applyBorder="1" applyAlignment="1">
      <alignment vertical="center" wrapText="1"/>
    </xf>
    <xf numFmtId="0" fontId="10"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vertical="center" wrapText="1"/>
    </xf>
    <xf numFmtId="0" fontId="7" fillId="0" borderId="0" xfId="0" applyFont="1" applyAlignment="1">
      <alignment horizontal="center" vertical="center"/>
    </xf>
    <xf numFmtId="0" fontId="10" fillId="2" borderId="3" xfId="0" applyFont="1" applyFill="1" applyBorder="1" applyAlignment="1">
      <alignment vertical="top" wrapText="1"/>
    </xf>
    <xf numFmtId="3" fontId="9" fillId="2" borderId="1" xfId="0" applyNumberFormat="1" applyFont="1" applyFill="1" applyBorder="1" applyAlignment="1">
      <alignment horizontal="center" vertical="center" wrapText="1"/>
    </xf>
    <xf numFmtId="0" fontId="0" fillId="0" borderId="3" xfId="0" applyBorder="1"/>
    <xf numFmtId="0" fontId="9" fillId="2" borderId="8" xfId="0" applyFont="1" applyFill="1" applyBorder="1" applyAlignment="1">
      <alignment vertical="center" wrapText="1"/>
    </xf>
    <xf numFmtId="0" fontId="6" fillId="2" borderId="0" xfId="0" applyFont="1" applyFill="1" applyAlignment="1">
      <alignment horizontal="center" vertical="center" wrapText="1"/>
    </xf>
    <xf numFmtId="0" fontId="9" fillId="2" borderId="12" xfId="0" applyFont="1" applyFill="1" applyBorder="1" applyAlignment="1">
      <alignment horizontal="center" wrapText="1"/>
    </xf>
    <xf numFmtId="3" fontId="9" fillId="2" borderId="8" xfId="0" applyNumberFormat="1" applyFont="1" applyFill="1" applyBorder="1" applyAlignment="1">
      <alignment horizontal="center" wrapText="1"/>
    </xf>
    <xf numFmtId="0" fontId="7" fillId="2" borderId="8" xfId="0" applyFont="1" applyFill="1" applyBorder="1" applyAlignment="1">
      <alignment vertical="center" wrapText="1"/>
    </xf>
    <xf numFmtId="0" fontId="9" fillId="2" borderId="8" xfId="0" applyFont="1" applyFill="1" applyBorder="1" applyAlignment="1">
      <alignment horizont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2" borderId="3" xfId="0" applyFont="1" applyFill="1" applyBorder="1" applyAlignment="1">
      <alignment horizontal="center" wrapText="1"/>
    </xf>
    <xf numFmtId="0" fontId="10" fillId="0" borderId="2" xfId="0" applyFont="1" applyBorder="1" applyAlignment="1">
      <alignment horizontal="center" vertical="center"/>
    </xf>
    <xf numFmtId="0" fontId="20" fillId="0" borderId="2" xfId="0" applyFont="1" applyBorder="1" applyAlignment="1">
      <alignment horizontal="center" vertical="center"/>
    </xf>
    <xf numFmtId="3" fontId="9" fillId="2" borderId="8" xfId="0" applyNumberFormat="1" applyFont="1" applyFill="1" applyBorder="1" applyAlignment="1">
      <alignment horizontal="center" vertical="center"/>
    </xf>
    <xf numFmtId="3" fontId="9" fillId="2" borderId="8"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10" fillId="2" borderId="8" xfId="0" applyFont="1" applyFill="1" applyBorder="1" applyAlignment="1">
      <alignment wrapText="1"/>
    </xf>
    <xf numFmtId="0" fontId="9" fillId="2" borderId="11" xfId="0" applyFont="1" applyFill="1" applyBorder="1" applyAlignment="1">
      <alignment horizontal="center" vertical="center" wrapText="1"/>
    </xf>
    <xf numFmtId="0" fontId="10" fillId="2" borderId="11" xfId="0" applyFont="1" applyFill="1" applyBorder="1" applyAlignment="1">
      <alignment horizontal="center" vertical="top" wrapText="1"/>
    </xf>
    <xf numFmtId="3" fontId="6" fillId="2" borderId="8" xfId="0" applyNumberFormat="1" applyFont="1" applyFill="1" applyBorder="1" applyAlignment="1">
      <alignment horizontal="center" vertical="center" wrapText="1"/>
    </xf>
    <xf numFmtId="0" fontId="9" fillId="2" borderId="2" xfId="0" applyFont="1" applyFill="1" applyBorder="1" applyAlignment="1">
      <alignment horizontal="center" wrapText="1"/>
    </xf>
    <xf numFmtId="0" fontId="0" fillId="0" borderId="2" xfId="0" applyBorder="1"/>
    <xf numFmtId="3" fontId="7" fillId="0" borderId="3" xfId="0" applyNumberFormat="1" applyFont="1" applyBorder="1" applyAlignment="1">
      <alignment horizontal="center" vertical="center"/>
    </xf>
    <xf numFmtId="3" fontId="7" fillId="2" borderId="8" xfId="0" applyNumberFormat="1" applyFont="1" applyFill="1" applyBorder="1" applyAlignment="1">
      <alignment horizontal="center" vertical="center" wrapText="1"/>
    </xf>
    <xf numFmtId="3" fontId="6" fillId="2" borderId="8" xfId="0" applyNumberFormat="1" applyFont="1" applyFill="1" applyBorder="1" applyAlignment="1">
      <alignment horizontal="center" wrapText="1"/>
    </xf>
    <xf numFmtId="0" fontId="7" fillId="2" borderId="8" xfId="0" applyFont="1" applyFill="1" applyBorder="1" applyAlignment="1">
      <alignment wrapText="1"/>
    </xf>
    <xf numFmtId="14" fontId="3" fillId="0" borderId="0" xfId="0" applyNumberFormat="1" applyFont="1" applyAlignment="1">
      <alignment horizontal="center" vertical="center"/>
    </xf>
    <xf numFmtId="0" fontId="23" fillId="0" borderId="0" xfId="0" applyFont="1" applyAlignment="1">
      <alignment horizontal="left" vertical="center"/>
    </xf>
    <xf numFmtId="0" fontId="24" fillId="0" borderId="0" xfId="0" applyFont="1"/>
    <xf numFmtId="0" fontId="25" fillId="0" borderId="0" xfId="0" applyFont="1"/>
    <xf numFmtId="0" fontId="23" fillId="0" borderId="0" xfId="0" applyFont="1" applyAlignment="1">
      <alignment vertical="center"/>
    </xf>
    <xf numFmtId="0" fontId="26" fillId="0" borderId="0" xfId="0" applyFont="1"/>
    <xf numFmtId="0" fontId="22" fillId="0" borderId="0" xfId="0" applyFont="1" applyAlignment="1">
      <alignment vertical="center"/>
    </xf>
    <xf numFmtId="0" fontId="10" fillId="0" borderId="1" xfId="0" applyFont="1" applyBorder="1" applyAlignment="1">
      <alignment horizontal="center" vertical="center"/>
    </xf>
    <xf numFmtId="0" fontId="20" fillId="0" borderId="0" xfId="0" applyFont="1" applyAlignment="1">
      <alignment horizontal="center" vertical="center"/>
    </xf>
    <xf numFmtId="0" fontId="28" fillId="2" borderId="3" xfId="0" applyFont="1" applyFill="1" applyBorder="1" applyAlignment="1">
      <alignment vertical="center" wrapText="1"/>
    </xf>
    <xf numFmtId="0" fontId="10" fillId="0" borderId="3" xfId="0" applyFont="1" applyBorder="1" applyAlignment="1">
      <alignment vertical="center" wrapText="1"/>
    </xf>
    <xf numFmtId="0" fontId="9" fillId="2" borderId="3" xfId="0" applyFont="1" applyFill="1" applyBorder="1" applyAlignment="1">
      <alignment horizontal="center" vertical="center"/>
    </xf>
    <xf numFmtId="0" fontId="29" fillId="2" borderId="3" xfId="0" applyFont="1" applyFill="1" applyBorder="1" applyAlignment="1">
      <alignment vertical="top" wrapText="1"/>
    </xf>
    <xf numFmtId="0" fontId="2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8" xfId="0" applyFont="1" applyFill="1" applyBorder="1" applyAlignment="1">
      <alignment horizontal="left" vertical="center" wrapText="1"/>
    </xf>
    <xf numFmtId="4" fontId="9" fillId="2" borderId="1" xfId="0" applyNumberFormat="1" applyFont="1" applyFill="1" applyBorder="1" applyAlignment="1">
      <alignment horizontal="center" vertical="center" wrapText="1"/>
    </xf>
    <xf numFmtId="4" fontId="6" fillId="2" borderId="8" xfId="0" applyNumberFormat="1" applyFont="1" applyFill="1" applyBorder="1" applyAlignment="1">
      <alignment horizontal="center" vertical="center" wrapText="1"/>
    </xf>
    <xf numFmtId="4" fontId="7" fillId="2" borderId="8"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0" fontId="0" fillId="0" borderId="0" xfId="0" applyAlignment="1">
      <alignment horizontal="left"/>
    </xf>
    <xf numFmtId="0" fontId="1" fillId="0" borderId="0" xfId="0" applyFont="1" applyAlignment="1">
      <alignment horizontal="left"/>
    </xf>
    <xf numFmtId="0" fontId="4" fillId="0" borderId="0" xfId="0" applyFont="1" applyAlignment="1">
      <alignment horizontal="left"/>
    </xf>
    <xf numFmtId="0" fontId="7" fillId="2" borderId="2" xfId="0" applyFont="1" applyFill="1" applyBorder="1" applyAlignment="1">
      <alignment horizontal="left" vertical="center" wrapText="1"/>
    </xf>
    <xf numFmtId="0" fontId="6" fillId="2" borderId="1" xfId="0" applyFont="1" applyFill="1" applyBorder="1" applyAlignment="1">
      <alignment horizontal="left" wrapText="1"/>
    </xf>
    <xf numFmtId="0" fontId="0" fillId="0" borderId="8" xfId="0" applyBorder="1" applyAlignment="1">
      <alignment horizontal="left"/>
    </xf>
    <xf numFmtId="0" fontId="6" fillId="2" borderId="8" xfId="0" applyFont="1" applyFill="1" applyBorder="1" applyAlignment="1">
      <alignment horizontal="left" wrapText="1"/>
    </xf>
    <xf numFmtId="0" fontId="6" fillId="2" borderId="2"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31" fillId="2" borderId="2" xfId="0" applyFont="1" applyFill="1" applyBorder="1" applyAlignment="1">
      <alignment vertical="top" wrapText="1"/>
    </xf>
    <xf numFmtId="4" fontId="9" fillId="2" borderId="8" xfId="0" applyNumberFormat="1" applyFont="1" applyFill="1" applyBorder="1" applyAlignment="1">
      <alignment vertical="center" wrapText="1"/>
    </xf>
    <xf numFmtId="0" fontId="29" fillId="2" borderId="2" xfId="0" applyFont="1" applyFill="1" applyBorder="1" applyAlignment="1">
      <alignment vertical="top" wrapText="1"/>
    </xf>
    <xf numFmtId="4" fontId="7" fillId="0" borderId="2" xfId="0" applyNumberFormat="1" applyFont="1" applyBorder="1" applyAlignment="1">
      <alignment horizontal="center" vertical="center"/>
    </xf>
    <xf numFmtId="4" fontId="31" fillId="0" borderId="2" xfId="0" applyNumberFormat="1" applyFont="1" applyBorder="1" applyAlignment="1">
      <alignment horizontal="center" vertical="center"/>
    </xf>
    <xf numFmtId="3" fontId="31" fillId="0" borderId="3" xfId="0" applyNumberFormat="1" applyFont="1" applyBorder="1" applyAlignment="1">
      <alignment horizontal="center" vertical="center"/>
    </xf>
    <xf numFmtId="0" fontId="7" fillId="2" borderId="2" xfId="0" applyFont="1" applyFill="1" applyBorder="1" applyAlignment="1">
      <alignment vertical="center" wrapText="1"/>
    </xf>
    <xf numFmtId="0" fontId="28" fillId="2" borderId="2" xfId="0" applyFont="1" applyFill="1" applyBorder="1" applyAlignment="1">
      <alignment vertical="center" wrapText="1"/>
    </xf>
    <xf numFmtId="0" fontId="10" fillId="2" borderId="1" xfId="0"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8" xfId="0" applyFont="1" applyFill="1" applyBorder="1" applyAlignment="1">
      <alignment horizontal="center" vertical="top" wrapText="1"/>
    </xf>
    <xf numFmtId="2" fontId="31" fillId="2" borderId="1" xfId="0" applyNumberFormat="1" applyFont="1" applyFill="1" applyBorder="1" applyAlignment="1">
      <alignment horizontal="center" vertical="center" wrapText="1"/>
    </xf>
    <xf numFmtId="2" fontId="31" fillId="0" borderId="2" xfId="0" applyNumberFormat="1" applyFont="1" applyBorder="1" applyAlignment="1">
      <alignment horizontal="center" vertical="center"/>
    </xf>
    <xf numFmtId="0" fontId="31" fillId="0" borderId="2" xfId="0" applyFont="1" applyBorder="1" applyAlignment="1">
      <alignment horizontal="center" vertical="center"/>
    </xf>
    <xf numFmtId="0" fontId="13" fillId="2" borderId="2" xfId="0" applyFont="1" applyFill="1" applyBorder="1" applyAlignment="1">
      <alignment horizontal="center" vertical="center"/>
    </xf>
    <xf numFmtId="4" fontId="28" fillId="2" borderId="1"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2" xfId="0" applyFont="1" applyFill="1" applyBorder="1" applyAlignment="1">
      <alignment horizontal="center" vertical="center"/>
    </xf>
    <xf numFmtId="0" fontId="28" fillId="2" borderId="2" xfId="0" applyFont="1" applyFill="1" applyBorder="1" applyAlignment="1">
      <alignment horizontal="center" vertical="center"/>
    </xf>
    <xf numFmtId="0" fontId="32" fillId="2" borderId="2" xfId="0" applyFont="1" applyFill="1" applyBorder="1" applyAlignment="1">
      <alignment horizontal="right" vertical="center"/>
    </xf>
    <xf numFmtId="0" fontId="13" fillId="2" borderId="3" xfId="0" applyFont="1" applyFill="1" applyBorder="1" applyAlignment="1">
      <alignment horizontal="center" vertical="center"/>
    </xf>
    <xf numFmtId="0" fontId="30" fillId="2" borderId="2" xfId="0" applyFont="1" applyFill="1" applyBorder="1" applyAlignment="1">
      <alignment horizontal="center" vertical="center"/>
    </xf>
    <xf numFmtId="4" fontId="9" fillId="2" borderId="8"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xf>
    <xf numFmtId="0" fontId="10" fillId="2" borderId="8" xfId="0" applyFont="1" applyFill="1" applyBorder="1" applyAlignment="1">
      <alignment horizontal="center" vertical="center" wrapText="1"/>
    </xf>
    <xf numFmtId="4" fontId="9" fillId="2" borderId="1"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3" fontId="9" fillId="2" borderId="3"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8" xfId="0" applyFont="1" applyBorder="1" applyAlignment="1">
      <alignment horizontal="center" vertical="center"/>
    </xf>
    <xf numFmtId="2" fontId="10" fillId="2" borderId="8"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9" fillId="2" borderId="3" xfId="0" applyNumberFormat="1" applyFont="1" applyFill="1" applyBorder="1" applyAlignment="1">
      <alignment horizontal="center" vertical="center" wrapText="1"/>
    </xf>
    <xf numFmtId="2" fontId="27" fillId="2" borderId="1" xfId="0" applyNumberFormat="1" applyFont="1" applyFill="1" applyBorder="1" applyAlignment="1">
      <alignment horizontal="center" vertical="center" wrapText="1"/>
    </xf>
    <xf numFmtId="2" fontId="27" fillId="2" borderId="3"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2" fontId="9" fillId="2" borderId="8" xfId="0" applyNumberFormat="1" applyFont="1" applyFill="1" applyBorder="1" applyAlignment="1">
      <alignment vertical="center" wrapText="1"/>
    </xf>
    <xf numFmtId="2" fontId="9" fillId="2" borderId="3" xfId="0" applyNumberFormat="1" applyFont="1" applyFill="1" applyBorder="1" applyAlignment="1">
      <alignment vertical="center" wrapText="1"/>
    </xf>
    <xf numFmtId="3" fontId="9" fillId="2" borderId="8" xfId="0" applyNumberFormat="1" applyFont="1" applyFill="1" applyBorder="1" applyAlignment="1">
      <alignment vertical="center"/>
    </xf>
    <xf numFmtId="3" fontId="9" fillId="2" borderId="3" xfId="0" applyNumberFormat="1" applyFont="1" applyFill="1" applyBorder="1" applyAlignment="1">
      <alignment vertical="center"/>
    </xf>
    <xf numFmtId="3" fontId="9" fillId="2" borderId="8" xfId="0" applyNumberFormat="1" applyFont="1" applyFill="1" applyBorder="1" applyAlignment="1">
      <alignment vertical="center" wrapText="1"/>
    </xf>
    <xf numFmtId="3" fontId="9" fillId="2" borderId="3" xfId="0" applyNumberFormat="1" applyFont="1" applyFill="1" applyBorder="1" applyAlignment="1">
      <alignment vertical="center" wrapText="1"/>
    </xf>
    <xf numFmtId="4" fontId="9" fillId="2" borderId="8" xfId="0" applyNumberFormat="1" applyFont="1" applyFill="1" applyBorder="1" applyAlignment="1">
      <alignment vertical="center"/>
    </xf>
    <xf numFmtId="0" fontId="10" fillId="2" borderId="1" xfId="0" applyFont="1" applyFill="1" applyBorder="1" applyAlignment="1">
      <alignment vertical="top" wrapText="1"/>
    </xf>
    <xf numFmtId="0" fontId="10" fillId="2" borderId="8" xfId="0" applyFont="1" applyFill="1" applyBorder="1" applyAlignment="1">
      <alignment vertical="top" wrapText="1"/>
    </xf>
    <xf numFmtId="0" fontId="7" fillId="2" borderId="8" xfId="0" applyFont="1" applyFill="1" applyBorder="1" applyAlignment="1">
      <alignment vertical="top" wrapText="1"/>
    </xf>
    <xf numFmtId="2" fontId="0" fillId="0" borderId="0" xfId="0" applyNumberFormat="1"/>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vertical="top"/>
    </xf>
    <xf numFmtId="2" fontId="33" fillId="0" borderId="0" xfId="0" applyNumberFormat="1" applyFont="1"/>
    <xf numFmtId="0" fontId="33" fillId="0" borderId="0" xfId="0" applyFont="1"/>
    <xf numFmtId="0" fontId="3" fillId="0" borderId="0" xfId="0" applyFont="1" applyAlignment="1">
      <alignment horizontal="center" vertical="center"/>
    </xf>
    <xf numFmtId="0" fontId="9" fillId="2" borderId="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2" borderId="8" xfId="0" applyFont="1" applyFill="1" applyBorder="1" applyAlignment="1">
      <alignment horizontal="center" vertical="top" wrapText="1"/>
    </xf>
    <xf numFmtId="0" fontId="10" fillId="2" borderId="3" xfId="0" applyFont="1" applyFill="1" applyBorder="1" applyAlignment="1">
      <alignment horizontal="center" vertical="top" wrapText="1"/>
    </xf>
    <xf numFmtId="4" fontId="9" fillId="2" borderId="8"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3" fontId="9" fillId="2" borderId="1" xfId="0" applyNumberFormat="1" applyFont="1" applyFill="1" applyBorder="1" applyAlignment="1">
      <alignment horizontal="center" vertical="center"/>
    </xf>
    <xf numFmtId="3" fontId="9" fillId="2" borderId="3" xfId="0" applyNumberFormat="1" applyFont="1" applyFill="1" applyBorder="1" applyAlignment="1">
      <alignment horizontal="center" vertical="center"/>
    </xf>
    <xf numFmtId="4" fontId="9" fillId="2" borderId="1" xfId="0" applyNumberFormat="1" applyFont="1" applyFill="1" applyBorder="1" applyAlignment="1">
      <alignment horizontal="center" vertical="center" wrapText="1"/>
    </xf>
    <xf numFmtId="0" fontId="5" fillId="0" borderId="7" xfId="0"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3" fillId="0" borderId="2" xfId="0" applyFont="1" applyBorder="1" applyAlignment="1">
      <alignment horizontal="left" vertical="top" wrapText="1"/>
    </xf>
    <xf numFmtId="0" fontId="0" fillId="0" borderId="8" xfId="0" applyBorder="1" applyAlignment="1">
      <alignment horizontal="center"/>
    </xf>
    <xf numFmtId="0" fontId="0" fillId="0" borderId="3" xfId="0" applyBorder="1" applyAlignment="1">
      <alignment horizontal="center"/>
    </xf>
    <xf numFmtId="0" fontId="10" fillId="2" borderId="1" xfId="0" applyFont="1" applyFill="1" applyBorder="1" applyAlignment="1">
      <alignment horizontal="center" vertical="top" wrapText="1"/>
    </xf>
    <xf numFmtId="0" fontId="5" fillId="0" borderId="4"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6" fillId="2" borderId="1" xfId="0" applyFont="1" applyFill="1" applyBorder="1" applyAlignment="1">
      <alignment horizontal="left" wrapText="1"/>
    </xf>
    <xf numFmtId="0" fontId="6" fillId="2" borderId="8" xfId="0" applyFont="1" applyFill="1" applyBorder="1" applyAlignment="1">
      <alignment horizontal="left" wrapText="1"/>
    </xf>
    <xf numFmtId="0" fontId="9" fillId="2" borderId="1"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3"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horizontal="left" wrapText="1"/>
    </xf>
    <xf numFmtId="0" fontId="22" fillId="0" borderId="2" xfId="0" applyFont="1" applyBorder="1" applyAlignment="1">
      <alignment horizontal="left" vertical="top"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vertic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0"/>
  <sheetViews>
    <sheetView tabSelected="1" topLeftCell="F1" zoomScaleNormal="100" workbookViewId="0">
      <selection activeCell="T9" sqref="T9"/>
    </sheetView>
  </sheetViews>
  <sheetFormatPr defaultColWidth="9.140625" defaultRowHeight="15" x14ac:dyDescent="0.25"/>
  <cols>
    <col min="1" max="1" width="6" customWidth="1"/>
    <col min="2" max="2" width="14.85546875" style="93" customWidth="1"/>
    <col min="3" max="3" width="9.85546875" customWidth="1"/>
    <col min="4" max="4" width="23.85546875" customWidth="1"/>
    <col min="5" max="5" width="10.42578125" customWidth="1"/>
    <col min="6" max="7" width="10.140625" customWidth="1"/>
    <col min="8" max="8" width="14.85546875" customWidth="1"/>
    <col min="9" max="9" width="11.42578125" customWidth="1"/>
    <col min="10" max="12" width="11.5703125" customWidth="1"/>
    <col min="13" max="13" width="10.85546875" customWidth="1"/>
    <col min="14" max="14" width="11.42578125" customWidth="1"/>
    <col min="15" max="15" width="10.7109375" customWidth="1"/>
    <col min="16" max="16" width="11" customWidth="1"/>
    <col min="17" max="17" width="10.42578125" customWidth="1"/>
    <col min="18" max="18" width="10.7109375" customWidth="1"/>
    <col min="19" max="19" width="9.85546875" customWidth="1"/>
    <col min="20" max="20" width="11.140625" customWidth="1"/>
    <col min="21" max="21" width="23.5703125" customWidth="1"/>
  </cols>
  <sheetData>
    <row r="1" spans="1:21" x14ac:dyDescent="0.25">
      <c r="P1" s="74" t="s">
        <v>18</v>
      </c>
      <c r="Q1" s="75"/>
      <c r="R1" s="76"/>
      <c r="S1" s="75"/>
      <c r="T1" s="75"/>
    </row>
    <row r="2" spans="1:21" x14ac:dyDescent="0.25">
      <c r="P2" s="77" t="s">
        <v>19</v>
      </c>
      <c r="Q2" s="75"/>
      <c r="R2" s="76"/>
      <c r="S2" s="75"/>
      <c r="T2" s="75"/>
    </row>
    <row r="3" spans="1:21" x14ac:dyDescent="0.25">
      <c r="P3" s="77" t="s">
        <v>36</v>
      </c>
      <c r="Q3" s="75"/>
      <c r="R3" s="76"/>
      <c r="S3" s="75"/>
      <c r="T3" s="75"/>
    </row>
    <row r="4" spans="1:21" ht="15.75" x14ac:dyDescent="0.25">
      <c r="A4" s="1"/>
      <c r="B4" s="94"/>
      <c r="C4" s="1"/>
      <c r="D4" s="3"/>
      <c r="E4" s="3"/>
      <c r="F4" s="3"/>
      <c r="G4" s="3"/>
      <c r="H4" s="3"/>
      <c r="I4" s="3"/>
      <c r="J4" s="3"/>
      <c r="K4" s="13" t="s">
        <v>12</v>
      </c>
      <c r="L4" s="3"/>
      <c r="M4" s="3"/>
      <c r="N4" s="3"/>
      <c r="O4" s="3"/>
    </row>
    <row r="5" spans="1:21" ht="15.75" x14ac:dyDescent="0.25">
      <c r="A5" s="1"/>
      <c r="B5" s="94"/>
      <c r="C5" s="1"/>
      <c r="D5" s="3"/>
      <c r="E5" s="3"/>
      <c r="F5" s="3"/>
      <c r="G5" s="3"/>
      <c r="H5" s="3"/>
      <c r="I5" s="3"/>
      <c r="J5" s="3"/>
      <c r="K5" s="13"/>
      <c r="L5" s="3"/>
      <c r="M5" s="3"/>
      <c r="N5" s="3"/>
      <c r="O5" s="3"/>
    </row>
    <row r="6" spans="1:21" ht="15.75" x14ac:dyDescent="0.25">
      <c r="A6" s="1"/>
      <c r="B6" s="94"/>
      <c r="C6" s="1"/>
      <c r="D6" s="3"/>
      <c r="E6" s="3"/>
      <c r="F6" s="3"/>
      <c r="G6" s="3"/>
      <c r="H6" s="3"/>
      <c r="I6" s="3"/>
      <c r="J6" s="3"/>
      <c r="K6" s="3"/>
      <c r="L6" s="3"/>
      <c r="M6" s="3"/>
      <c r="N6" s="3"/>
      <c r="O6" s="3"/>
      <c r="R6" s="18"/>
    </row>
    <row r="7" spans="1:21" ht="15.75" x14ac:dyDescent="0.25">
      <c r="A7" s="1"/>
      <c r="B7" s="94"/>
      <c r="C7" s="1"/>
      <c r="D7" s="3"/>
      <c r="E7" s="3"/>
      <c r="F7" s="3"/>
      <c r="G7" s="3"/>
      <c r="H7" s="5"/>
      <c r="I7" s="5" t="s">
        <v>390</v>
      </c>
      <c r="J7" s="3"/>
      <c r="K7" s="164"/>
      <c r="L7" s="3"/>
      <c r="M7" s="3"/>
      <c r="N7" s="3"/>
      <c r="O7" s="3"/>
      <c r="P7" s="78" t="s">
        <v>18</v>
      </c>
      <c r="R7" s="18"/>
    </row>
    <row r="8" spans="1:21" ht="15.75" x14ac:dyDescent="0.25">
      <c r="A8" s="4"/>
      <c r="B8" s="95"/>
      <c r="C8" s="1"/>
      <c r="D8" s="3"/>
      <c r="E8" s="3"/>
      <c r="F8" s="3"/>
      <c r="G8" s="3"/>
      <c r="H8" s="3"/>
      <c r="I8" s="3"/>
      <c r="J8" s="3"/>
      <c r="K8" s="19" t="s">
        <v>13</v>
      </c>
      <c r="L8" s="3"/>
      <c r="M8" s="3"/>
      <c r="N8" s="3"/>
      <c r="O8" s="3"/>
      <c r="P8" s="78" t="s">
        <v>167</v>
      </c>
    </row>
    <row r="9" spans="1:21" ht="15.75" x14ac:dyDescent="0.25">
      <c r="A9" s="4"/>
      <c r="B9" s="95"/>
      <c r="C9" s="1"/>
      <c r="D9" s="3"/>
      <c r="E9" s="3"/>
      <c r="F9" s="3"/>
      <c r="G9" s="3"/>
      <c r="H9" s="3"/>
      <c r="I9" s="5" t="s">
        <v>356</v>
      </c>
      <c r="J9" s="13"/>
      <c r="L9" s="3"/>
      <c r="M9" s="3"/>
      <c r="N9" s="3"/>
      <c r="O9" s="3"/>
      <c r="P9" s="79" t="s">
        <v>398</v>
      </c>
    </row>
    <row r="10" spans="1:21" ht="15.75" x14ac:dyDescent="0.25">
      <c r="A10" s="4"/>
      <c r="B10" s="95"/>
      <c r="C10" s="1"/>
      <c r="D10" s="3"/>
      <c r="E10" s="3"/>
      <c r="F10" s="3"/>
      <c r="G10" s="3"/>
      <c r="H10" s="3"/>
      <c r="I10" s="3"/>
      <c r="J10" s="3"/>
      <c r="K10" s="73">
        <v>46049</v>
      </c>
      <c r="L10" s="3"/>
      <c r="M10" s="3"/>
      <c r="N10" s="3"/>
      <c r="O10" s="3"/>
      <c r="P10" s="3"/>
    </row>
    <row r="11" spans="1:21" ht="15.75" x14ac:dyDescent="0.25">
      <c r="A11" s="4"/>
      <c r="B11" s="95"/>
      <c r="C11" s="1"/>
      <c r="D11" s="3"/>
      <c r="E11" s="3"/>
      <c r="F11" s="3"/>
      <c r="G11" s="3"/>
      <c r="H11" s="3"/>
      <c r="I11" s="3"/>
      <c r="J11" s="3"/>
      <c r="K11" s="20" t="s">
        <v>17</v>
      </c>
      <c r="L11" s="3"/>
      <c r="M11" s="3"/>
      <c r="N11" s="3"/>
      <c r="O11" s="3"/>
      <c r="P11" s="3"/>
    </row>
    <row r="12" spans="1:21" ht="15.75" x14ac:dyDescent="0.25">
      <c r="A12" s="4"/>
      <c r="B12" s="95"/>
      <c r="C12" s="1"/>
      <c r="D12" s="3"/>
      <c r="E12" s="3"/>
      <c r="F12" s="3"/>
      <c r="G12" s="3"/>
      <c r="H12" s="3"/>
      <c r="I12" s="3"/>
      <c r="J12" s="3"/>
      <c r="K12" s="14"/>
      <c r="L12" s="3"/>
      <c r="M12" s="3"/>
      <c r="N12" s="3"/>
      <c r="O12" s="3"/>
      <c r="P12" s="3"/>
    </row>
    <row r="13" spans="1:21" ht="44.25" customHeight="1" x14ac:dyDescent="0.25">
      <c r="A13" s="185" t="s">
        <v>22</v>
      </c>
      <c r="B13" s="185"/>
      <c r="C13" s="185"/>
      <c r="D13" s="185"/>
      <c r="E13" s="185"/>
      <c r="F13" s="185"/>
      <c r="G13" s="185"/>
      <c r="H13" s="185"/>
      <c r="I13" s="185"/>
      <c r="J13" s="185"/>
      <c r="K13" s="185"/>
      <c r="L13" s="185"/>
      <c r="M13" s="185"/>
      <c r="N13" s="185"/>
      <c r="O13" s="185"/>
      <c r="P13" s="185"/>
      <c r="Q13" s="185"/>
      <c r="R13" s="185"/>
      <c r="S13" s="185"/>
      <c r="T13" s="185"/>
      <c r="U13" s="185"/>
    </row>
    <row r="14" spans="1:21" ht="45" customHeight="1" x14ac:dyDescent="0.25">
      <c r="A14" s="171" t="s">
        <v>16</v>
      </c>
      <c r="B14" s="192" t="s">
        <v>5</v>
      </c>
      <c r="C14" s="186" t="s">
        <v>8</v>
      </c>
      <c r="D14" s="187"/>
      <c r="E14" s="187"/>
      <c r="F14" s="187"/>
      <c r="G14" s="187"/>
      <c r="H14" s="188"/>
      <c r="I14" s="189" t="s">
        <v>23</v>
      </c>
      <c r="J14" s="190"/>
      <c r="K14" s="190"/>
      <c r="L14" s="191"/>
      <c r="M14" s="186" t="s">
        <v>24</v>
      </c>
      <c r="N14" s="187"/>
      <c r="O14" s="187"/>
      <c r="P14" s="188"/>
      <c r="Q14" s="189" t="s">
        <v>25</v>
      </c>
      <c r="R14" s="190"/>
      <c r="S14" s="190"/>
      <c r="T14" s="191"/>
      <c r="U14" s="194" t="s">
        <v>26</v>
      </c>
    </row>
    <row r="15" spans="1:21" ht="88.5" customHeight="1" x14ac:dyDescent="0.25">
      <c r="A15" s="180"/>
      <c r="B15" s="193"/>
      <c r="C15" s="15" t="s">
        <v>1</v>
      </c>
      <c r="D15" s="15" t="s">
        <v>2</v>
      </c>
      <c r="E15" s="12" t="s">
        <v>9</v>
      </c>
      <c r="F15" s="12" t="s">
        <v>11</v>
      </c>
      <c r="G15" s="12" t="s">
        <v>21</v>
      </c>
      <c r="H15" s="12" t="s">
        <v>20</v>
      </c>
      <c r="I15" s="16" t="s">
        <v>3</v>
      </c>
      <c r="J15" s="12" t="s">
        <v>10</v>
      </c>
      <c r="K15" s="12" t="s">
        <v>7</v>
      </c>
      <c r="L15" s="10" t="s">
        <v>27</v>
      </c>
      <c r="M15" s="16" t="s">
        <v>3</v>
      </c>
      <c r="N15" s="12" t="s">
        <v>10</v>
      </c>
      <c r="O15" s="12" t="s">
        <v>7</v>
      </c>
      <c r="P15" s="10" t="s">
        <v>27</v>
      </c>
      <c r="Q15" s="16" t="s">
        <v>3</v>
      </c>
      <c r="R15" s="12" t="s">
        <v>10</v>
      </c>
      <c r="S15" s="12" t="s">
        <v>7</v>
      </c>
      <c r="T15" s="10" t="s">
        <v>27</v>
      </c>
      <c r="U15" s="195"/>
    </row>
    <row r="16" spans="1:21" ht="15" customHeight="1" x14ac:dyDescent="0.25">
      <c r="A16" s="10">
        <v>1</v>
      </c>
      <c r="B16" s="96">
        <v>2</v>
      </c>
      <c r="C16" s="10">
        <v>3</v>
      </c>
      <c r="D16" s="12">
        <v>4</v>
      </c>
      <c r="E16" s="10">
        <v>5</v>
      </c>
      <c r="F16" s="10">
        <v>6</v>
      </c>
      <c r="G16" s="10">
        <v>7</v>
      </c>
      <c r="H16" s="10">
        <v>8</v>
      </c>
      <c r="I16" s="11">
        <v>9</v>
      </c>
      <c r="J16" s="10">
        <v>10</v>
      </c>
      <c r="K16" s="10">
        <v>11</v>
      </c>
      <c r="L16" s="10">
        <v>12</v>
      </c>
      <c r="M16" s="9">
        <v>13</v>
      </c>
      <c r="N16" s="9">
        <v>14</v>
      </c>
      <c r="O16" s="9">
        <v>15</v>
      </c>
      <c r="P16" s="9">
        <v>16</v>
      </c>
      <c r="Q16" s="11">
        <v>17</v>
      </c>
      <c r="R16" s="10">
        <v>18</v>
      </c>
      <c r="S16" s="10">
        <v>19</v>
      </c>
      <c r="T16" s="10">
        <v>20</v>
      </c>
      <c r="U16" s="10">
        <v>21</v>
      </c>
    </row>
    <row r="17" spans="1:21" ht="63.75" customHeight="1" x14ac:dyDescent="0.25">
      <c r="A17" s="15" t="s">
        <v>6</v>
      </c>
      <c r="B17" s="174" t="s">
        <v>50</v>
      </c>
      <c r="C17" s="37" t="s">
        <v>37</v>
      </c>
      <c r="D17" s="38" t="s">
        <v>44</v>
      </c>
      <c r="E17" s="30" t="s">
        <v>38</v>
      </c>
      <c r="F17" s="33" t="s">
        <v>377</v>
      </c>
      <c r="G17" s="32" t="s">
        <v>39</v>
      </c>
      <c r="H17" s="118" t="s">
        <v>338</v>
      </c>
      <c r="I17" s="139">
        <f>SUM(I19,I24)</f>
        <v>45274659.590000004</v>
      </c>
      <c r="J17" s="139">
        <f>SUM(J19,J24)</f>
        <v>36937419.649999999</v>
      </c>
      <c r="K17" s="35"/>
      <c r="L17" s="139">
        <f>SUM(L19,L24)</f>
        <v>8337239.9400000004</v>
      </c>
      <c r="M17" s="144">
        <f>SUM(M19,M24)</f>
        <v>27615797.059999999</v>
      </c>
      <c r="N17" s="134">
        <f>SUM(N19,N24)</f>
        <v>21915915.23</v>
      </c>
      <c r="O17" s="34"/>
      <c r="P17" s="144">
        <f>SUM(P19,P24)</f>
        <v>5699881.8300000001</v>
      </c>
      <c r="Q17" s="134">
        <f>SUM(Q19,Q24)</f>
        <v>776621</v>
      </c>
      <c r="R17" s="134">
        <f>SUM(R19,R24)</f>
        <v>776621</v>
      </c>
      <c r="S17" s="34"/>
      <c r="T17" s="34"/>
      <c r="U17" s="165"/>
    </row>
    <row r="18" spans="1:21" ht="27" customHeight="1" x14ac:dyDescent="0.25">
      <c r="A18" s="36"/>
      <c r="B18" s="181"/>
      <c r="C18" s="39"/>
      <c r="D18" s="38" t="s">
        <v>45</v>
      </c>
      <c r="E18" s="40" t="s">
        <v>40</v>
      </c>
      <c r="F18" s="33" t="s">
        <v>378</v>
      </c>
      <c r="G18" s="40" t="s">
        <v>41</v>
      </c>
      <c r="H18" s="41" t="s">
        <v>42</v>
      </c>
      <c r="I18" s="140"/>
      <c r="J18" s="140"/>
      <c r="K18" s="42"/>
      <c r="L18" s="140"/>
      <c r="M18" s="145"/>
      <c r="N18" s="146"/>
      <c r="O18" s="42"/>
      <c r="P18" s="145"/>
      <c r="Q18" s="42"/>
      <c r="R18" s="47"/>
      <c r="S18" s="42"/>
      <c r="T18" s="42"/>
      <c r="U18" s="166"/>
    </row>
    <row r="19" spans="1:21" ht="96.75" x14ac:dyDescent="0.25">
      <c r="A19" s="15" t="s">
        <v>4</v>
      </c>
      <c r="B19" s="97" t="s">
        <v>52</v>
      </c>
      <c r="C19" s="15" t="s">
        <v>43</v>
      </c>
      <c r="D19" s="42" t="s">
        <v>46</v>
      </c>
      <c r="E19" s="57" t="s">
        <v>47</v>
      </c>
      <c r="F19" s="57" t="s">
        <v>302</v>
      </c>
      <c r="G19" s="58" t="s">
        <v>49</v>
      </c>
      <c r="H19" s="41" t="s">
        <v>309</v>
      </c>
      <c r="I19" s="45">
        <v>15559584</v>
      </c>
      <c r="J19" s="45">
        <v>13225082</v>
      </c>
      <c r="K19" s="24"/>
      <c r="L19" s="45">
        <v>2334502</v>
      </c>
      <c r="M19" s="142">
        <v>8011657.7000000002</v>
      </c>
      <c r="N19" s="24">
        <v>6736250</v>
      </c>
      <c r="O19" s="24"/>
      <c r="P19" s="142">
        <v>1275407.7000000002</v>
      </c>
      <c r="Q19" s="24">
        <v>300000</v>
      </c>
      <c r="R19" s="24">
        <v>300000</v>
      </c>
      <c r="S19" s="24"/>
      <c r="T19" s="24"/>
      <c r="U19" s="165" t="s">
        <v>170</v>
      </c>
    </row>
    <row r="20" spans="1:21" ht="96" x14ac:dyDescent="0.25">
      <c r="A20" s="15" t="s">
        <v>51</v>
      </c>
      <c r="B20" s="87" t="s">
        <v>53</v>
      </c>
      <c r="C20" s="43" t="s">
        <v>54</v>
      </c>
      <c r="D20" s="34" t="s">
        <v>55</v>
      </c>
      <c r="E20" s="57" t="s">
        <v>47</v>
      </c>
      <c r="F20" s="80" t="s">
        <v>302</v>
      </c>
      <c r="G20" s="58" t="s">
        <v>49</v>
      </c>
      <c r="H20" s="24" t="s">
        <v>168</v>
      </c>
      <c r="I20" s="29"/>
      <c r="J20" s="29"/>
      <c r="K20" s="29"/>
      <c r="L20" s="29"/>
      <c r="M20" s="143"/>
      <c r="N20" s="29"/>
      <c r="O20" s="29"/>
      <c r="P20" s="143"/>
      <c r="Q20" s="29"/>
      <c r="R20" s="29"/>
      <c r="S20" s="29"/>
      <c r="T20" s="29"/>
      <c r="U20" s="166"/>
    </row>
    <row r="21" spans="1:21" ht="46.5" customHeight="1" x14ac:dyDescent="0.25">
      <c r="A21" s="171" t="s">
        <v>164</v>
      </c>
      <c r="B21" s="174" t="s">
        <v>56</v>
      </c>
      <c r="C21" s="210" t="s">
        <v>169</v>
      </c>
      <c r="D21" s="6" t="s">
        <v>171</v>
      </c>
      <c r="E21" s="57" t="s">
        <v>47</v>
      </c>
      <c r="F21" s="80" t="s">
        <v>302</v>
      </c>
      <c r="G21" s="58" t="s">
        <v>49</v>
      </c>
      <c r="H21" s="24" t="s">
        <v>168</v>
      </c>
      <c r="I21" s="128">
        <v>15559584</v>
      </c>
      <c r="J21" s="45">
        <v>13225082</v>
      </c>
      <c r="K21" s="24"/>
      <c r="L21" s="45">
        <v>2334502</v>
      </c>
      <c r="M21" s="142">
        <v>8011657.7000000002</v>
      </c>
      <c r="N21" s="24">
        <v>6736250</v>
      </c>
      <c r="O21" s="24"/>
      <c r="P21" s="142">
        <v>1275407.7</v>
      </c>
      <c r="Q21" s="24">
        <v>300000</v>
      </c>
      <c r="R21" s="24">
        <v>300000</v>
      </c>
      <c r="S21" s="24"/>
      <c r="T21" s="24"/>
      <c r="U21" s="165" t="s">
        <v>174</v>
      </c>
    </row>
    <row r="22" spans="1:21" ht="48" x14ac:dyDescent="0.25">
      <c r="A22" s="172"/>
      <c r="B22" s="175"/>
      <c r="C22" s="211"/>
      <c r="D22" s="42" t="s">
        <v>172</v>
      </c>
      <c r="E22" s="57" t="s">
        <v>47</v>
      </c>
      <c r="F22" s="57" t="s">
        <v>302</v>
      </c>
      <c r="G22" s="58" t="s">
        <v>49</v>
      </c>
      <c r="H22" s="41" t="s">
        <v>309</v>
      </c>
      <c r="I22" s="149"/>
      <c r="J22" s="151"/>
      <c r="K22" s="47"/>
      <c r="L22" s="151"/>
      <c r="M22" s="147"/>
      <c r="N22" s="47"/>
      <c r="O22" s="47"/>
      <c r="P22" s="147"/>
      <c r="Q22" s="28"/>
      <c r="R22" s="28"/>
      <c r="S22" s="28"/>
      <c r="T22" s="28"/>
      <c r="U22" s="167"/>
    </row>
    <row r="23" spans="1:21" ht="24" x14ac:dyDescent="0.25">
      <c r="A23" s="180"/>
      <c r="B23" s="181"/>
      <c r="C23" s="212"/>
      <c r="D23" s="42" t="s">
        <v>173</v>
      </c>
      <c r="E23" s="57" t="s">
        <v>47</v>
      </c>
      <c r="F23" s="57" t="s">
        <v>302</v>
      </c>
      <c r="G23" s="58" t="s">
        <v>49</v>
      </c>
      <c r="H23" s="41" t="s">
        <v>145</v>
      </c>
      <c r="I23" s="150"/>
      <c r="J23" s="152"/>
      <c r="K23" s="42"/>
      <c r="L23" s="152"/>
      <c r="M23" s="148"/>
      <c r="N23" s="42"/>
      <c r="O23" s="42"/>
      <c r="P23" s="148"/>
      <c r="Q23" s="29"/>
      <c r="R23" s="29"/>
      <c r="S23" s="29"/>
      <c r="T23" s="29"/>
      <c r="U23" s="166"/>
    </row>
    <row r="24" spans="1:21" ht="48" x14ac:dyDescent="0.25">
      <c r="A24" s="199" t="s">
        <v>57</v>
      </c>
      <c r="B24" s="192" t="s">
        <v>58</v>
      </c>
      <c r="C24" s="171" t="s">
        <v>59</v>
      </c>
      <c r="D24" s="82" t="s">
        <v>175</v>
      </c>
      <c r="E24" s="57" t="s">
        <v>47</v>
      </c>
      <c r="F24" s="80" t="s">
        <v>302</v>
      </c>
      <c r="G24" s="81" t="s">
        <v>49</v>
      </c>
      <c r="H24" s="24" t="s">
        <v>310</v>
      </c>
      <c r="I24" s="130">
        <v>29715075.59</v>
      </c>
      <c r="J24" s="89">
        <v>23712337.649999999</v>
      </c>
      <c r="K24" s="24"/>
      <c r="L24" s="89">
        <v>6002737.9400000004</v>
      </c>
      <c r="M24" s="24">
        <v>19604139.359999999</v>
      </c>
      <c r="N24" s="24">
        <v>15179665.23</v>
      </c>
      <c r="O24" s="24"/>
      <c r="P24" s="24">
        <v>4424474.13</v>
      </c>
      <c r="Q24" s="24">
        <v>476621</v>
      </c>
      <c r="R24" s="24">
        <v>476621</v>
      </c>
      <c r="S24" s="24"/>
      <c r="T24" s="24"/>
    </row>
    <row r="25" spans="1:21" ht="39.4" customHeight="1" x14ac:dyDescent="0.25">
      <c r="A25" s="200"/>
      <c r="B25" s="202"/>
      <c r="C25" s="172"/>
      <c r="D25" s="82" t="s">
        <v>176</v>
      </c>
      <c r="E25" s="57" t="s">
        <v>47</v>
      </c>
      <c r="F25" s="80" t="s">
        <v>302</v>
      </c>
      <c r="G25" s="81" t="s">
        <v>49</v>
      </c>
      <c r="H25" s="24" t="s">
        <v>178</v>
      </c>
      <c r="I25" s="131"/>
      <c r="J25" s="126"/>
      <c r="K25" s="28"/>
      <c r="L25" s="126"/>
      <c r="M25" s="28"/>
      <c r="N25" s="28"/>
      <c r="O25" s="28"/>
      <c r="P25" s="28"/>
      <c r="Q25" s="28"/>
      <c r="R25" s="28"/>
      <c r="S25" s="28"/>
      <c r="T25" s="28"/>
    </row>
    <row r="26" spans="1:21" ht="38.25" customHeight="1" x14ac:dyDescent="0.25">
      <c r="A26" s="201"/>
      <c r="B26" s="193"/>
      <c r="C26" s="180"/>
      <c r="D26" s="82" t="s">
        <v>177</v>
      </c>
      <c r="E26" s="57" t="s">
        <v>47</v>
      </c>
      <c r="F26" s="80" t="s">
        <v>302</v>
      </c>
      <c r="G26" s="81" t="s">
        <v>49</v>
      </c>
      <c r="H26" s="24" t="s">
        <v>311</v>
      </c>
      <c r="I26" s="132"/>
      <c r="J26" s="127"/>
      <c r="K26" s="29"/>
      <c r="L26" s="127"/>
      <c r="M26" s="29"/>
      <c r="N26" s="29"/>
      <c r="O26" s="29"/>
      <c r="P26" s="29"/>
      <c r="Q26" s="29"/>
      <c r="R26" s="29"/>
      <c r="S26" s="29"/>
      <c r="T26" s="29"/>
    </row>
    <row r="27" spans="1:21" ht="38.25" customHeight="1" x14ac:dyDescent="0.25">
      <c r="A27" s="171" t="s">
        <v>180</v>
      </c>
      <c r="B27" s="174" t="s">
        <v>60</v>
      </c>
      <c r="C27" s="171" t="s">
        <v>179</v>
      </c>
      <c r="D27" s="82" t="s">
        <v>171</v>
      </c>
      <c r="E27" s="57" t="s">
        <v>47</v>
      </c>
      <c r="F27" s="80" t="s">
        <v>302</v>
      </c>
      <c r="G27" s="58" t="s">
        <v>49</v>
      </c>
      <c r="H27" s="24" t="s">
        <v>178</v>
      </c>
      <c r="I27" s="130">
        <v>29715075.59</v>
      </c>
      <c r="J27" s="89">
        <v>23712337.649999999</v>
      </c>
      <c r="K27" s="24"/>
      <c r="L27" s="89">
        <v>6002737.9400000004</v>
      </c>
      <c r="M27" s="24">
        <v>19604139.359999999</v>
      </c>
      <c r="N27" s="24">
        <v>15179665.23</v>
      </c>
      <c r="O27" s="24"/>
      <c r="P27" s="24">
        <v>4424474.13</v>
      </c>
      <c r="Q27" s="24">
        <v>476621</v>
      </c>
      <c r="R27" s="24">
        <v>476621</v>
      </c>
      <c r="S27" s="24"/>
      <c r="T27" s="24"/>
      <c r="U27" s="165" t="s">
        <v>186</v>
      </c>
    </row>
    <row r="28" spans="1:21" ht="46.5" customHeight="1" x14ac:dyDescent="0.25">
      <c r="A28" s="172"/>
      <c r="B28" s="175"/>
      <c r="C28" s="172"/>
      <c r="D28" s="82" t="s">
        <v>181</v>
      </c>
      <c r="E28" s="57" t="s">
        <v>47</v>
      </c>
      <c r="F28" s="57" t="s">
        <v>302</v>
      </c>
      <c r="G28" s="58" t="s">
        <v>49</v>
      </c>
      <c r="H28" s="41" t="s">
        <v>310</v>
      </c>
      <c r="I28" s="131"/>
      <c r="J28" s="126"/>
      <c r="K28" s="28"/>
      <c r="L28" s="126"/>
      <c r="M28" s="28"/>
      <c r="N28" s="28"/>
      <c r="O28" s="28"/>
      <c r="P28" s="28"/>
      <c r="Q28" s="28"/>
      <c r="R28" s="28"/>
      <c r="S28" s="28"/>
      <c r="T28" s="28"/>
      <c r="U28" s="167"/>
    </row>
    <row r="29" spans="1:21" ht="38.25" customHeight="1" x14ac:dyDescent="0.25">
      <c r="A29" s="172"/>
      <c r="B29" s="175"/>
      <c r="C29" s="172"/>
      <c r="D29" s="82" t="s">
        <v>182</v>
      </c>
      <c r="E29" s="57" t="s">
        <v>47</v>
      </c>
      <c r="F29" s="57" t="s">
        <v>302</v>
      </c>
      <c r="G29" s="58" t="s">
        <v>49</v>
      </c>
      <c r="H29" s="41" t="s">
        <v>311</v>
      </c>
      <c r="I29" s="131"/>
      <c r="J29" s="126"/>
      <c r="K29" s="28"/>
      <c r="L29" s="126"/>
      <c r="M29" s="28"/>
      <c r="N29" s="28"/>
      <c r="O29" s="28"/>
      <c r="P29" s="28"/>
      <c r="Q29" s="28"/>
      <c r="R29" s="28"/>
      <c r="S29" s="28"/>
      <c r="T29" s="28"/>
      <c r="U29" s="167"/>
    </row>
    <row r="30" spans="1:21" ht="26.65" customHeight="1" x14ac:dyDescent="0.25">
      <c r="A30" s="172"/>
      <c r="B30" s="175"/>
      <c r="C30" s="172"/>
      <c r="D30" s="6" t="s">
        <v>183</v>
      </c>
      <c r="E30" s="57" t="s">
        <v>47</v>
      </c>
      <c r="F30" s="80" t="s">
        <v>302</v>
      </c>
      <c r="G30" s="58" t="s">
        <v>49</v>
      </c>
      <c r="H30" s="24" t="s">
        <v>312</v>
      </c>
      <c r="I30" s="131"/>
      <c r="J30" s="126"/>
      <c r="K30" s="28"/>
      <c r="L30" s="126"/>
      <c r="M30" s="28"/>
      <c r="N30" s="28"/>
      <c r="O30" s="28"/>
      <c r="P30" s="28"/>
      <c r="Q30" s="28"/>
      <c r="R30" s="28"/>
      <c r="S30" s="28"/>
      <c r="T30" s="28"/>
      <c r="U30" s="167"/>
    </row>
    <row r="31" spans="1:21" ht="27" customHeight="1" x14ac:dyDescent="0.25">
      <c r="A31" s="172"/>
      <c r="B31" s="175"/>
      <c r="C31" s="172"/>
      <c r="D31" s="6" t="s">
        <v>173</v>
      </c>
      <c r="E31" s="57" t="s">
        <v>47</v>
      </c>
      <c r="F31" s="80" t="s">
        <v>302</v>
      </c>
      <c r="G31" s="58" t="s">
        <v>49</v>
      </c>
      <c r="H31" s="24" t="s">
        <v>99</v>
      </c>
      <c r="I31" s="131"/>
      <c r="J31" s="126"/>
      <c r="K31" s="28"/>
      <c r="L31" s="126"/>
      <c r="M31" s="28"/>
      <c r="N31" s="28"/>
      <c r="O31" s="28"/>
      <c r="P31" s="28"/>
      <c r="Q31" s="28"/>
      <c r="R31" s="28"/>
      <c r="S31" s="28"/>
      <c r="T31" s="28"/>
      <c r="U31" s="167"/>
    </row>
    <row r="32" spans="1:21" ht="73.150000000000006" customHeight="1" x14ac:dyDescent="0.25">
      <c r="A32" s="172"/>
      <c r="B32" s="175"/>
      <c r="C32" s="172"/>
      <c r="D32" s="6" t="s">
        <v>239</v>
      </c>
      <c r="E32" s="57" t="s">
        <v>47</v>
      </c>
      <c r="F32" s="80" t="s">
        <v>302</v>
      </c>
      <c r="G32" s="58" t="s">
        <v>49</v>
      </c>
      <c r="H32" s="24" t="s">
        <v>314</v>
      </c>
      <c r="I32" s="131"/>
      <c r="J32" s="126"/>
      <c r="K32" s="28"/>
      <c r="L32" s="126"/>
      <c r="M32" s="28"/>
      <c r="N32" s="28"/>
      <c r="O32" s="28"/>
      <c r="P32" s="28"/>
      <c r="Q32" s="28"/>
      <c r="R32" s="28"/>
      <c r="S32" s="28"/>
      <c r="T32" s="28"/>
      <c r="U32" s="167"/>
    </row>
    <row r="33" spans="1:21" ht="36.4" customHeight="1" x14ac:dyDescent="0.25">
      <c r="A33" s="180"/>
      <c r="B33" s="181"/>
      <c r="C33" s="180"/>
      <c r="D33" s="6" t="s">
        <v>184</v>
      </c>
      <c r="E33" s="57" t="s">
        <v>47</v>
      </c>
      <c r="F33" s="57" t="s">
        <v>302</v>
      </c>
      <c r="G33" s="58" t="s">
        <v>49</v>
      </c>
      <c r="H33" s="41" t="s">
        <v>313</v>
      </c>
      <c r="I33" s="132"/>
      <c r="J33" s="127"/>
      <c r="K33" s="29"/>
      <c r="L33" s="127"/>
      <c r="M33" s="29"/>
      <c r="N33" s="29"/>
      <c r="O33" s="29"/>
      <c r="P33" s="29"/>
      <c r="Q33" s="29"/>
      <c r="R33" s="29"/>
      <c r="S33" s="29"/>
      <c r="T33" s="29"/>
      <c r="U33" s="166"/>
    </row>
    <row r="34" spans="1:21" ht="77.25" customHeight="1" x14ac:dyDescent="0.25">
      <c r="A34" s="53" t="s">
        <v>14</v>
      </c>
      <c r="B34" s="88" t="s">
        <v>61</v>
      </c>
      <c r="C34" s="52" t="s">
        <v>62</v>
      </c>
      <c r="D34" s="83" t="s">
        <v>63</v>
      </c>
      <c r="E34" s="32" t="s">
        <v>64</v>
      </c>
      <c r="F34" s="84" t="s">
        <v>163</v>
      </c>
      <c r="G34" s="32" t="s">
        <v>65</v>
      </c>
      <c r="H34" s="124" t="s">
        <v>337</v>
      </c>
      <c r="I34" s="90">
        <f>SUM(I43,I57)</f>
        <v>74280733.730000004</v>
      </c>
      <c r="J34" s="91">
        <f>SUM(J43,J57)</f>
        <v>46507005.119999997</v>
      </c>
      <c r="K34" s="156"/>
      <c r="L34" s="90">
        <f>SUM(L43,L57)</f>
        <v>27773728.609999999</v>
      </c>
      <c r="M34" s="112">
        <f>SUM(M43,M57)</f>
        <v>64576222.480000004</v>
      </c>
      <c r="N34" s="115">
        <f>SUM(N43,N57)</f>
        <v>37821467.18</v>
      </c>
      <c r="O34" s="154"/>
      <c r="P34" s="112">
        <f>SUM(P43,P57)</f>
        <v>26754755.300000001</v>
      </c>
      <c r="Q34" s="115">
        <f>SUM(Q43,Q57)</f>
        <v>9051340.209999999</v>
      </c>
      <c r="R34" s="115">
        <f>SUM(R43,R57)</f>
        <v>9051340.209999999</v>
      </c>
      <c r="S34" s="154"/>
      <c r="T34" s="206"/>
      <c r="U34" s="168"/>
    </row>
    <row r="35" spans="1:21" ht="37.5" customHeight="1" x14ac:dyDescent="0.25">
      <c r="A35" s="48"/>
      <c r="B35" s="88"/>
      <c r="C35" s="49"/>
      <c r="D35" s="8" t="s">
        <v>66</v>
      </c>
      <c r="E35" s="40" t="s">
        <v>67</v>
      </c>
      <c r="F35" s="33" t="s">
        <v>303</v>
      </c>
      <c r="G35" s="40" t="s">
        <v>68</v>
      </c>
      <c r="H35" s="118" t="s">
        <v>329</v>
      </c>
      <c r="I35" s="71"/>
      <c r="J35" s="72"/>
      <c r="K35" s="156"/>
      <c r="L35" s="71"/>
      <c r="M35" s="114"/>
      <c r="N35" s="114"/>
      <c r="O35" s="155"/>
      <c r="P35" s="113"/>
      <c r="Q35" s="113"/>
      <c r="R35" s="113"/>
      <c r="S35" s="155"/>
      <c r="T35" s="176"/>
      <c r="U35" s="169"/>
    </row>
    <row r="36" spans="1:21" ht="63" customHeight="1" x14ac:dyDescent="0.25">
      <c r="A36" s="53"/>
      <c r="B36" s="88"/>
      <c r="C36" s="52"/>
      <c r="D36" s="8" t="s">
        <v>69</v>
      </c>
      <c r="E36" s="40" t="s">
        <v>70</v>
      </c>
      <c r="F36" s="33" t="s">
        <v>384</v>
      </c>
      <c r="G36" s="40" t="s">
        <v>71</v>
      </c>
      <c r="H36" s="118" t="s">
        <v>330</v>
      </c>
      <c r="I36" s="66"/>
      <c r="J36" s="70"/>
      <c r="K36" s="156"/>
      <c r="L36" s="66"/>
      <c r="M36" s="114"/>
      <c r="N36" s="114"/>
      <c r="O36" s="155"/>
      <c r="P36" s="113"/>
      <c r="Q36" s="113"/>
      <c r="R36" s="113"/>
      <c r="S36" s="155"/>
      <c r="T36" s="176"/>
      <c r="U36" s="169"/>
    </row>
    <row r="37" spans="1:21" ht="62.25" customHeight="1" x14ac:dyDescent="0.25">
      <c r="B37" s="98"/>
      <c r="C37" s="51"/>
      <c r="D37" s="8" t="s">
        <v>72</v>
      </c>
      <c r="E37" s="40" t="s">
        <v>73</v>
      </c>
      <c r="F37" s="33" t="s">
        <v>385</v>
      </c>
      <c r="G37" s="40" t="s">
        <v>74</v>
      </c>
      <c r="H37" s="118" t="s">
        <v>331</v>
      </c>
      <c r="I37" s="169"/>
      <c r="J37" s="169"/>
      <c r="K37" s="170"/>
      <c r="L37" s="169"/>
      <c r="M37" s="176"/>
      <c r="N37" s="176"/>
      <c r="O37" s="176"/>
      <c r="P37" s="176"/>
      <c r="Q37" s="169"/>
      <c r="R37" s="169"/>
      <c r="S37" s="169"/>
      <c r="T37" s="169"/>
      <c r="U37" s="169"/>
    </row>
    <row r="38" spans="1:21" ht="51" customHeight="1" x14ac:dyDescent="0.25">
      <c r="A38" s="48"/>
      <c r="B38" s="88"/>
      <c r="C38" s="52"/>
      <c r="D38" s="8" t="s">
        <v>75</v>
      </c>
      <c r="E38" s="40" t="s">
        <v>76</v>
      </c>
      <c r="F38" s="33" t="s">
        <v>162</v>
      </c>
      <c r="G38" s="40" t="s">
        <v>77</v>
      </c>
      <c r="H38" s="118" t="s">
        <v>332</v>
      </c>
      <c r="I38" s="169"/>
      <c r="J38" s="169"/>
      <c r="K38" s="170"/>
      <c r="L38" s="169"/>
      <c r="M38" s="176"/>
      <c r="N38" s="176"/>
      <c r="O38" s="176"/>
      <c r="P38" s="176"/>
      <c r="Q38" s="169"/>
      <c r="R38" s="169"/>
      <c r="S38" s="169"/>
      <c r="T38" s="169"/>
      <c r="U38" s="169"/>
    </row>
    <row r="39" spans="1:21" ht="62.25" customHeight="1" x14ac:dyDescent="0.25">
      <c r="A39" s="48"/>
      <c r="B39" s="88"/>
      <c r="C39" s="49"/>
      <c r="D39" s="8" t="s">
        <v>78</v>
      </c>
      <c r="E39" s="40" t="s">
        <v>305</v>
      </c>
      <c r="F39" s="33" t="s">
        <v>304</v>
      </c>
      <c r="G39" s="40" t="s">
        <v>79</v>
      </c>
      <c r="H39" s="118" t="s">
        <v>333</v>
      </c>
      <c r="I39" s="169"/>
      <c r="J39" s="169"/>
      <c r="K39" s="170"/>
      <c r="L39" s="169"/>
      <c r="M39" s="176"/>
      <c r="N39" s="176"/>
      <c r="O39" s="176"/>
      <c r="P39" s="176"/>
      <c r="Q39" s="169"/>
      <c r="R39" s="169"/>
      <c r="S39" s="169"/>
      <c r="T39" s="169"/>
      <c r="U39" s="169"/>
    </row>
    <row r="40" spans="1:21" ht="51" customHeight="1" x14ac:dyDescent="0.25">
      <c r="A40" s="48"/>
      <c r="B40" s="88"/>
      <c r="C40" s="49"/>
      <c r="D40" s="8" t="s">
        <v>80</v>
      </c>
      <c r="E40" s="40" t="s">
        <v>81</v>
      </c>
      <c r="F40" s="33" t="s">
        <v>82</v>
      </c>
      <c r="G40" s="40" t="s">
        <v>82</v>
      </c>
      <c r="H40" s="118" t="s">
        <v>334</v>
      </c>
      <c r="I40" s="169"/>
      <c r="J40" s="169"/>
      <c r="K40" s="170"/>
      <c r="L40" s="169"/>
      <c r="M40" s="176"/>
      <c r="N40" s="176"/>
      <c r="O40" s="176"/>
      <c r="P40" s="176"/>
      <c r="Q40" s="169"/>
      <c r="R40" s="169"/>
      <c r="S40" s="169"/>
      <c r="T40" s="169"/>
      <c r="U40" s="169"/>
    </row>
    <row r="41" spans="1:21" ht="40.5" customHeight="1" x14ac:dyDescent="0.25">
      <c r="A41" s="48"/>
      <c r="B41" s="88"/>
      <c r="C41" s="49"/>
      <c r="D41" s="8" t="s">
        <v>83</v>
      </c>
      <c r="E41" s="40" t="s">
        <v>84</v>
      </c>
      <c r="F41" s="33" t="s">
        <v>382</v>
      </c>
      <c r="G41" s="40" t="s">
        <v>85</v>
      </c>
      <c r="H41" s="118" t="s">
        <v>335</v>
      </c>
      <c r="I41" s="169"/>
      <c r="J41" s="169"/>
      <c r="K41" s="170"/>
      <c r="L41" s="169"/>
      <c r="M41" s="176"/>
      <c r="N41" s="176"/>
      <c r="O41" s="176"/>
      <c r="P41" s="176"/>
      <c r="Q41" s="169"/>
      <c r="R41" s="169"/>
      <c r="S41" s="169"/>
      <c r="T41" s="169"/>
      <c r="U41" s="169"/>
    </row>
    <row r="42" spans="1:21" ht="38.25" customHeight="1" x14ac:dyDescent="0.25">
      <c r="A42" s="55"/>
      <c r="B42" s="92"/>
      <c r="C42" s="56"/>
      <c r="D42" s="8" t="s">
        <v>306</v>
      </c>
      <c r="E42" s="40" t="s">
        <v>86</v>
      </c>
      <c r="F42" s="41" t="s">
        <v>383</v>
      </c>
      <c r="G42" s="40" t="s">
        <v>87</v>
      </c>
      <c r="H42" s="118" t="s">
        <v>336</v>
      </c>
      <c r="I42" s="169"/>
      <c r="J42" s="170"/>
      <c r="K42" s="169"/>
      <c r="L42" s="169"/>
      <c r="M42" s="176"/>
      <c r="N42" s="176"/>
      <c r="O42" s="176"/>
      <c r="P42" s="176"/>
      <c r="Q42" s="169"/>
      <c r="R42" s="169"/>
      <c r="S42" s="169"/>
      <c r="T42" s="169"/>
      <c r="U42" s="170"/>
    </row>
    <row r="43" spans="1:21" ht="48.75" customHeight="1" x14ac:dyDescent="0.25">
      <c r="A43" s="15" t="s">
        <v>89</v>
      </c>
      <c r="B43" s="213" t="s">
        <v>90</v>
      </c>
      <c r="C43" s="15" t="s">
        <v>88</v>
      </c>
      <c r="D43" s="42" t="s">
        <v>94</v>
      </c>
      <c r="E43" s="57" t="s">
        <v>91</v>
      </c>
      <c r="F43" s="57" t="s">
        <v>302</v>
      </c>
      <c r="G43" s="58" t="s">
        <v>188</v>
      </c>
      <c r="H43" s="41" t="s">
        <v>95</v>
      </c>
      <c r="I43" s="119">
        <f>SUM(I47,I55)</f>
        <v>33989000.480000004</v>
      </c>
      <c r="J43" s="119">
        <f>SUM(J47,J55)</f>
        <v>28890649.799999997</v>
      </c>
      <c r="K43" s="86"/>
      <c r="L43" s="119">
        <f>SUM(L47:L55)</f>
        <v>5098350.68</v>
      </c>
      <c r="M43" s="110">
        <v>28308199.379999999</v>
      </c>
      <c r="N43" s="111">
        <v>23591363.649999999</v>
      </c>
      <c r="O43" s="25"/>
      <c r="P43" s="110">
        <v>4716835.7299999995</v>
      </c>
      <c r="Q43" s="142">
        <f>SUM(Q47,Q55)</f>
        <v>8313866.3999999994</v>
      </c>
      <c r="R43" s="142">
        <f>SUM(R47,R55)</f>
        <v>8313866.3999999994</v>
      </c>
      <c r="S43" s="24"/>
      <c r="T43" s="24"/>
      <c r="U43" s="168"/>
    </row>
    <row r="44" spans="1:21" ht="36" customHeight="1" x14ac:dyDescent="0.25">
      <c r="A44" s="53"/>
      <c r="B44" s="214"/>
      <c r="C44" s="53"/>
      <c r="D44" s="8" t="s">
        <v>92</v>
      </c>
      <c r="E44" s="40" t="s">
        <v>97</v>
      </c>
      <c r="F44" s="40" t="s">
        <v>307</v>
      </c>
      <c r="G44" s="40" t="s">
        <v>187</v>
      </c>
      <c r="H44" s="118" t="s">
        <v>315</v>
      </c>
      <c r="I44" s="28"/>
      <c r="J44" s="28"/>
      <c r="K44" s="28"/>
      <c r="L44" s="28"/>
      <c r="M44" s="26"/>
      <c r="N44" s="26"/>
      <c r="O44" s="26"/>
      <c r="P44" s="26"/>
      <c r="Q44" s="28"/>
      <c r="R44" s="28"/>
      <c r="S44" s="28"/>
      <c r="T44" s="28"/>
      <c r="U44" s="169"/>
    </row>
    <row r="45" spans="1:21" ht="38.25" customHeight="1" x14ac:dyDescent="0.25">
      <c r="A45" s="53"/>
      <c r="B45" s="99"/>
      <c r="C45" s="53"/>
      <c r="D45" s="44" t="s">
        <v>93</v>
      </c>
      <c r="E45" s="57" t="s">
        <v>91</v>
      </c>
      <c r="F45" s="57" t="s">
        <v>302</v>
      </c>
      <c r="G45" s="58" t="s">
        <v>49</v>
      </c>
      <c r="H45" s="41" t="s">
        <v>189</v>
      </c>
      <c r="I45" s="28"/>
      <c r="J45" s="28"/>
      <c r="K45" s="28"/>
      <c r="L45" s="28"/>
      <c r="M45" s="26"/>
      <c r="N45" s="26"/>
      <c r="O45" s="26"/>
      <c r="P45" s="26"/>
      <c r="Q45" s="28"/>
      <c r="R45" s="28"/>
      <c r="S45" s="28"/>
      <c r="T45" s="28"/>
      <c r="U45" s="169"/>
    </row>
    <row r="46" spans="1:21" ht="36.4" customHeight="1" x14ac:dyDescent="0.25">
      <c r="A46" s="53"/>
      <c r="B46" s="99"/>
      <c r="C46" s="53"/>
      <c r="D46" s="44" t="s">
        <v>190</v>
      </c>
      <c r="E46" s="40" t="s">
        <v>47</v>
      </c>
      <c r="F46" s="40" t="s">
        <v>302</v>
      </c>
      <c r="G46" s="40" t="s">
        <v>49</v>
      </c>
      <c r="H46" s="41" t="s">
        <v>191</v>
      </c>
      <c r="I46" s="28"/>
      <c r="J46" s="28"/>
      <c r="K46" s="28"/>
      <c r="L46" s="28"/>
      <c r="M46" s="26"/>
      <c r="N46" s="26"/>
      <c r="O46" s="26"/>
      <c r="P46" s="26"/>
      <c r="Q46" s="28"/>
      <c r="R46" s="28"/>
      <c r="S46" s="28"/>
      <c r="T46" s="28"/>
      <c r="U46" s="169"/>
    </row>
    <row r="47" spans="1:21" ht="48" x14ac:dyDescent="0.25">
      <c r="A47" s="15" t="s">
        <v>192</v>
      </c>
      <c r="B47" s="101" t="s">
        <v>224</v>
      </c>
      <c r="C47" s="15" t="s">
        <v>96</v>
      </c>
      <c r="D47" s="8" t="s">
        <v>193</v>
      </c>
      <c r="E47" s="40" t="s">
        <v>97</v>
      </c>
      <c r="F47" s="40" t="s">
        <v>307</v>
      </c>
      <c r="G47" s="40" t="s">
        <v>98</v>
      </c>
      <c r="H47" s="118" t="s">
        <v>315</v>
      </c>
      <c r="I47" s="130">
        <v>28342781.48</v>
      </c>
      <c r="J47" s="89">
        <v>24091363.649999999</v>
      </c>
      <c r="K47" s="15"/>
      <c r="L47" s="89">
        <v>4251417.83</v>
      </c>
      <c r="M47" s="110">
        <v>28308199.379999999</v>
      </c>
      <c r="N47" s="111">
        <v>23591363.649999999</v>
      </c>
      <c r="O47" s="25"/>
      <c r="P47" s="110">
        <v>4716835.7299999995</v>
      </c>
      <c r="Q47" s="142">
        <v>8313866.3999999994</v>
      </c>
      <c r="R47" s="142">
        <v>8313866.3999999994</v>
      </c>
      <c r="S47" s="24"/>
      <c r="T47" s="24"/>
      <c r="U47" s="215" t="s">
        <v>204</v>
      </c>
    </row>
    <row r="48" spans="1:21" ht="36.4" customHeight="1" x14ac:dyDescent="0.25">
      <c r="A48" s="61"/>
      <c r="B48" s="88"/>
      <c r="C48" s="53"/>
      <c r="D48" s="85" t="s">
        <v>171</v>
      </c>
      <c r="E48" s="40" t="s">
        <v>47</v>
      </c>
      <c r="F48" s="40" t="s">
        <v>302</v>
      </c>
      <c r="G48" s="40" t="s">
        <v>49</v>
      </c>
      <c r="H48" s="41" t="s">
        <v>191</v>
      </c>
      <c r="I48" s="131"/>
      <c r="J48" s="126"/>
      <c r="K48" s="28"/>
      <c r="L48" s="126"/>
      <c r="M48" s="129"/>
      <c r="N48" s="138"/>
      <c r="O48" s="26"/>
      <c r="P48" s="129"/>
      <c r="Q48" s="28"/>
      <c r="R48" s="28"/>
      <c r="S48" s="28"/>
      <c r="T48" s="28"/>
      <c r="U48" s="216"/>
    </row>
    <row r="49" spans="1:21" ht="46.15" customHeight="1" x14ac:dyDescent="0.25">
      <c r="A49" s="48"/>
      <c r="B49" s="88"/>
      <c r="C49" s="54"/>
      <c r="D49" s="42" t="s">
        <v>194</v>
      </c>
      <c r="E49" s="57" t="s">
        <v>91</v>
      </c>
      <c r="F49" s="57" t="s">
        <v>302</v>
      </c>
      <c r="G49" s="58" t="s">
        <v>188</v>
      </c>
      <c r="H49" s="41" t="s">
        <v>95</v>
      </c>
      <c r="I49" s="59"/>
      <c r="J49" s="60"/>
      <c r="K49" s="28"/>
      <c r="L49" s="60"/>
      <c r="M49" s="26"/>
      <c r="N49" s="26"/>
      <c r="O49" s="26"/>
      <c r="P49" s="26"/>
      <c r="Q49" s="28"/>
      <c r="R49" s="28"/>
      <c r="S49" s="28"/>
      <c r="T49" s="28"/>
      <c r="U49" s="216"/>
    </row>
    <row r="50" spans="1:21" ht="38.450000000000003" customHeight="1" x14ac:dyDescent="0.25">
      <c r="A50" s="48"/>
      <c r="B50" s="88"/>
      <c r="C50" s="54"/>
      <c r="D50" s="42" t="s">
        <v>195</v>
      </c>
      <c r="E50" s="57" t="s">
        <v>91</v>
      </c>
      <c r="F50" s="57" t="s">
        <v>302</v>
      </c>
      <c r="G50" s="58" t="s">
        <v>49</v>
      </c>
      <c r="H50" s="41" t="s">
        <v>316</v>
      </c>
      <c r="I50" s="59"/>
      <c r="J50" s="60"/>
      <c r="K50" s="28"/>
      <c r="L50" s="60"/>
      <c r="M50" s="26"/>
      <c r="N50" s="26"/>
      <c r="O50" s="26"/>
      <c r="P50" s="26"/>
      <c r="Q50" s="28"/>
      <c r="R50" s="28"/>
      <c r="S50" s="28"/>
      <c r="T50" s="28"/>
      <c r="U50" s="216"/>
    </row>
    <row r="51" spans="1:21" ht="25.9" customHeight="1" x14ac:dyDescent="0.25">
      <c r="A51" s="48"/>
      <c r="B51" s="88"/>
      <c r="C51" s="54"/>
      <c r="D51" s="42" t="s">
        <v>196</v>
      </c>
      <c r="E51" s="57" t="s">
        <v>91</v>
      </c>
      <c r="F51" s="57" t="s">
        <v>302</v>
      </c>
      <c r="G51" s="58" t="s">
        <v>49</v>
      </c>
      <c r="H51" s="41" t="s">
        <v>185</v>
      </c>
      <c r="I51" s="59"/>
      <c r="J51" s="60"/>
      <c r="K51" s="28"/>
      <c r="L51" s="60"/>
      <c r="M51" s="26"/>
      <c r="N51" s="26"/>
      <c r="O51" s="26"/>
      <c r="P51" s="26"/>
      <c r="Q51" s="28"/>
      <c r="R51" s="28"/>
      <c r="S51" s="28"/>
      <c r="T51" s="28"/>
      <c r="U51" s="216"/>
    </row>
    <row r="52" spans="1:21" ht="45.75" customHeight="1" x14ac:dyDescent="0.25">
      <c r="A52" s="48"/>
      <c r="B52" s="88"/>
      <c r="C52" s="49"/>
      <c r="D52" s="8" t="s">
        <v>197</v>
      </c>
      <c r="E52" s="57" t="s">
        <v>91</v>
      </c>
      <c r="F52" s="57" t="s">
        <v>302</v>
      </c>
      <c r="G52" s="58" t="s">
        <v>49</v>
      </c>
      <c r="H52" s="41" t="s">
        <v>95</v>
      </c>
      <c r="I52" s="204"/>
      <c r="J52" s="204"/>
      <c r="K52" s="204"/>
      <c r="L52" s="204"/>
      <c r="M52" s="204"/>
      <c r="N52" s="204"/>
      <c r="O52" s="204"/>
      <c r="P52" s="204"/>
      <c r="Q52" s="204"/>
      <c r="R52" s="204"/>
      <c r="S52" s="204"/>
      <c r="T52" s="204"/>
      <c r="U52" s="216"/>
    </row>
    <row r="53" spans="1:21" ht="27.4" customHeight="1" x14ac:dyDescent="0.25">
      <c r="A53" s="48"/>
      <c r="B53" s="88"/>
      <c r="C53" s="49"/>
      <c r="D53" s="6" t="s">
        <v>173</v>
      </c>
      <c r="E53" s="57" t="s">
        <v>91</v>
      </c>
      <c r="F53" s="57" t="s">
        <v>302</v>
      </c>
      <c r="G53" s="58" t="s">
        <v>49</v>
      </c>
      <c r="H53" s="41" t="s">
        <v>198</v>
      </c>
      <c r="I53" s="204"/>
      <c r="J53" s="204"/>
      <c r="K53" s="204"/>
      <c r="L53" s="204"/>
      <c r="M53" s="204"/>
      <c r="N53" s="204"/>
      <c r="O53" s="204"/>
      <c r="P53" s="204"/>
      <c r="Q53" s="204"/>
      <c r="R53" s="204"/>
      <c r="S53" s="204"/>
      <c r="T53" s="204"/>
      <c r="U53" s="216"/>
    </row>
    <row r="54" spans="1:21" ht="70.5" customHeight="1" x14ac:dyDescent="0.25">
      <c r="A54" s="48"/>
      <c r="B54" s="88"/>
      <c r="C54" s="49"/>
      <c r="D54" s="6" t="s">
        <v>199</v>
      </c>
      <c r="E54" s="57" t="s">
        <v>91</v>
      </c>
      <c r="F54" s="57" t="s">
        <v>302</v>
      </c>
      <c r="G54" s="58" t="s">
        <v>49</v>
      </c>
      <c r="H54" s="41" t="s">
        <v>200</v>
      </c>
      <c r="I54" s="205"/>
      <c r="J54" s="205"/>
      <c r="K54" s="205"/>
      <c r="L54" s="205"/>
      <c r="M54" s="205"/>
      <c r="N54" s="205"/>
      <c r="O54" s="205"/>
      <c r="P54" s="205"/>
      <c r="Q54" s="205"/>
      <c r="R54" s="205"/>
      <c r="S54" s="205"/>
      <c r="T54" s="205"/>
      <c r="U54" s="217"/>
    </row>
    <row r="55" spans="1:21" ht="38.25" customHeight="1" x14ac:dyDescent="0.25">
      <c r="A55" s="171" t="s">
        <v>201</v>
      </c>
      <c r="B55" s="174" t="s">
        <v>203</v>
      </c>
      <c r="C55" s="171" t="s">
        <v>202</v>
      </c>
      <c r="D55" s="6" t="s">
        <v>205</v>
      </c>
      <c r="E55" s="57" t="s">
        <v>91</v>
      </c>
      <c r="F55" s="57" t="s">
        <v>302</v>
      </c>
      <c r="G55" s="58" t="s">
        <v>49</v>
      </c>
      <c r="H55" s="41" t="s">
        <v>189</v>
      </c>
      <c r="I55" s="182">
        <v>5646219</v>
      </c>
      <c r="J55" s="184">
        <v>4799286.1500000004</v>
      </c>
      <c r="K55" s="168"/>
      <c r="L55" s="184">
        <v>846932.85</v>
      </c>
      <c r="M55" s="206"/>
      <c r="N55" s="206"/>
      <c r="O55" s="206"/>
      <c r="P55" s="206"/>
      <c r="Q55" s="24"/>
      <c r="R55" s="24"/>
      <c r="S55" s="24"/>
      <c r="T55" s="24"/>
      <c r="U55" s="168"/>
    </row>
    <row r="56" spans="1:21" ht="49.9" customHeight="1" x14ac:dyDescent="0.25">
      <c r="A56" s="180"/>
      <c r="B56" s="181"/>
      <c r="C56" s="180"/>
      <c r="D56" s="42" t="s">
        <v>206</v>
      </c>
      <c r="E56" s="57" t="s">
        <v>91</v>
      </c>
      <c r="F56" s="57" t="s">
        <v>302</v>
      </c>
      <c r="G56" s="58" t="s">
        <v>49</v>
      </c>
      <c r="H56" s="41" t="s">
        <v>207</v>
      </c>
      <c r="I56" s="183"/>
      <c r="J56" s="179"/>
      <c r="K56" s="170"/>
      <c r="L56" s="179"/>
      <c r="M56" s="177"/>
      <c r="N56" s="177"/>
      <c r="O56" s="177"/>
      <c r="P56" s="177"/>
      <c r="Q56" s="29"/>
      <c r="R56" s="29"/>
      <c r="S56" s="29"/>
      <c r="T56" s="29"/>
      <c r="U56" s="170"/>
    </row>
    <row r="57" spans="1:21" ht="37.5" customHeight="1" x14ac:dyDescent="0.25">
      <c r="A57" s="15" t="s">
        <v>100</v>
      </c>
      <c r="B57" s="218" t="s">
        <v>101</v>
      </c>
      <c r="C57" s="15" t="s">
        <v>102</v>
      </c>
      <c r="D57" s="42" t="s">
        <v>103</v>
      </c>
      <c r="E57" s="57" t="s">
        <v>91</v>
      </c>
      <c r="F57" s="57" t="s">
        <v>302</v>
      </c>
      <c r="G57" s="58" t="s">
        <v>49</v>
      </c>
      <c r="H57" s="41" t="s">
        <v>317</v>
      </c>
      <c r="I57" s="89">
        <f>SUM(I60,I63)</f>
        <v>40291733.25</v>
      </c>
      <c r="J57" s="89">
        <f>SUM(J60,J63)</f>
        <v>17616355.32</v>
      </c>
      <c r="K57" s="24"/>
      <c r="L57" s="89">
        <f>SUM(L60:L63)</f>
        <v>22675377.93</v>
      </c>
      <c r="M57" s="111">
        <f>SUM(M60, M63)</f>
        <v>36268023.100000001</v>
      </c>
      <c r="N57" s="110">
        <f>SUM(N60, N63)</f>
        <v>14230103.530000001</v>
      </c>
      <c r="O57" s="110"/>
      <c r="P57" s="110">
        <f>SUM(P60, P63)</f>
        <v>22037919.57</v>
      </c>
      <c r="Q57" s="24">
        <f>SUM(Q60,Q63)</f>
        <v>737473.80999999994</v>
      </c>
      <c r="R57" s="24">
        <f>SUM(R60,R63)</f>
        <v>737473.80999999994</v>
      </c>
      <c r="S57" s="24"/>
      <c r="T57" s="24"/>
      <c r="U57" s="168"/>
    </row>
    <row r="58" spans="1:21" ht="36" customHeight="1" x14ac:dyDescent="0.25">
      <c r="A58" s="53"/>
      <c r="B58" s="219"/>
      <c r="C58" s="53"/>
      <c r="D58" s="8" t="s">
        <v>217</v>
      </c>
      <c r="E58" s="57" t="s">
        <v>91</v>
      </c>
      <c r="F58" s="57" t="s">
        <v>302</v>
      </c>
      <c r="G58" s="58" t="s">
        <v>49</v>
      </c>
      <c r="H58" s="125" t="s">
        <v>339</v>
      </c>
      <c r="I58" s="28"/>
      <c r="J58" s="28"/>
      <c r="K58" s="28"/>
      <c r="L58" s="28"/>
      <c r="M58" s="26"/>
      <c r="N58" s="26"/>
      <c r="O58" s="26"/>
      <c r="P58" s="26"/>
      <c r="Q58" s="28"/>
      <c r="R58" s="28"/>
      <c r="S58" s="28"/>
      <c r="T58" s="28"/>
      <c r="U58" s="169"/>
    </row>
    <row r="59" spans="1:21" ht="35.25" customHeight="1" x14ac:dyDescent="0.25">
      <c r="A59" s="53"/>
      <c r="B59" s="220"/>
      <c r="C59" s="53"/>
      <c r="D59" s="8" t="s">
        <v>104</v>
      </c>
      <c r="E59" s="57" t="s">
        <v>91</v>
      </c>
      <c r="F59" s="57" t="s">
        <v>302</v>
      </c>
      <c r="G59" s="58" t="s">
        <v>49</v>
      </c>
      <c r="H59" s="41" t="s">
        <v>319</v>
      </c>
      <c r="I59" s="28"/>
      <c r="J59" s="28"/>
      <c r="K59" s="28"/>
      <c r="L59" s="28"/>
      <c r="M59" s="27"/>
      <c r="N59" s="27"/>
      <c r="O59" s="27"/>
      <c r="P59" s="27"/>
      <c r="Q59" s="29"/>
      <c r="R59" s="29"/>
      <c r="S59" s="29"/>
      <c r="T59" s="29"/>
      <c r="U59" s="170"/>
    </row>
    <row r="60" spans="1:21" ht="36.75" customHeight="1" x14ac:dyDescent="0.25">
      <c r="A60" s="171" t="s">
        <v>208</v>
      </c>
      <c r="B60" s="174" t="s">
        <v>105</v>
      </c>
      <c r="C60" s="171" t="s">
        <v>210</v>
      </c>
      <c r="D60" s="6" t="s">
        <v>211</v>
      </c>
      <c r="E60" s="57" t="s">
        <v>91</v>
      </c>
      <c r="F60" s="57" t="s">
        <v>302</v>
      </c>
      <c r="G60" s="58" t="s">
        <v>49</v>
      </c>
      <c r="H60" s="41" t="s">
        <v>317</v>
      </c>
      <c r="I60" s="130">
        <v>3077134.3</v>
      </c>
      <c r="J60" s="89">
        <v>2615564.14</v>
      </c>
      <c r="K60" s="24"/>
      <c r="L60" s="89">
        <v>461570.16</v>
      </c>
      <c r="M60" s="110">
        <v>2180388.21</v>
      </c>
      <c r="N60" s="110">
        <v>1853329.98</v>
      </c>
      <c r="O60" s="25"/>
      <c r="P60" s="110">
        <v>327058.23</v>
      </c>
      <c r="Q60" s="24"/>
      <c r="R60" s="24"/>
      <c r="S60" s="24"/>
      <c r="T60" s="168"/>
      <c r="U60" s="165" t="s">
        <v>283</v>
      </c>
    </row>
    <row r="61" spans="1:21" ht="36.75" customHeight="1" x14ac:dyDescent="0.25">
      <c r="A61" s="172"/>
      <c r="B61" s="175"/>
      <c r="C61" s="172"/>
      <c r="D61" s="6" t="s">
        <v>212</v>
      </c>
      <c r="E61" s="57" t="s">
        <v>91</v>
      </c>
      <c r="F61" s="57" t="s">
        <v>302</v>
      </c>
      <c r="G61" s="58" t="s">
        <v>49</v>
      </c>
      <c r="H61" s="41" t="s">
        <v>213</v>
      </c>
      <c r="I61" s="131"/>
      <c r="J61" s="126"/>
      <c r="K61" s="28"/>
      <c r="L61" s="126"/>
      <c r="M61" s="129"/>
      <c r="N61" s="129"/>
      <c r="O61" s="26"/>
      <c r="P61" s="129"/>
      <c r="Q61" s="28"/>
      <c r="R61" s="28"/>
      <c r="S61" s="28"/>
      <c r="T61" s="169"/>
      <c r="U61" s="167"/>
    </row>
    <row r="62" spans="1:21" ht="36.75" customHeight="1" x14ac:dyDescent="0.25">
      <c r="A62" s="180"/>
      <c r="B62" s="181"/>
      <c r="C62" s="180"/>
      <c r="D62" s="6" t="s">
        <v>214</v>
      </c>
      <c r="E62" s="57" t="s">
        <v>91</v>
      </c>
      <c r="F62" s="57" t="s">
        <v>302</v>
      </c>
      <c r="G62" s="58" t="s">
        <v>49</v>
      </c>
      <c r="H62" s="41" t="s">
        <v>318</v>
      </c>
      <c r="I62" s="132"/>
      <c r="J62" s="127"/>
      <c r="K62" s="29"/>
      <c r="L62" s="127"/>
      <c r="M62" s="136"/>
      <c r="N62" s="136"/>
      <c r="O62" s="27"/>
      <c r="P62" s="136"/>
      <c r="Q62" s="29"/>
      <c r="R62" s="29"/>
      <c r="S62" s="29"/>
      <c r="T62" s="170"/>
      <c r="U62" s="166"/>
    </row>
    <row r="63" spans="1:21" ht="36.75" customHeight="1" x14ac:dyDescent="0.25">
      <c r="A63" s="15" t="s">
        <v>209</v>
      </c>
      <c r="B63" s="174" t="s">
        <v>215</v>
      </c>
      <c r="C63" s="171" t="s">
        <v>106</v>
      </c>
      <c r="D63" s="6" t="s">
        <v>216</v>
      </c>
      <c r="E63" s="57" t="s">
        <v>91</v>
      </c>
      <c r="F63" s="57" t="s">
        <v>302</v>
      </c>
      <c r="G63" s="57" t="s">
        <v>49</v>
      </c>
      <c r="H63" s="41" t="s">
        <v>319</v>
      </c>
      <c r="I63" s="130">
        <v>37214598.950000003</v>
      </c>
      <c r="J63" s="89">
        <v>15000791.18</v>
      </c>
      <c r="K63" s="24"/>
      <c r="L63" s="89">
        <v>22213807.77</v>
      </c>
      <c r="M63" s="110">
        <v>34087634.890000001</v>
      </c>
      <c r="N63" s="110">
        <v>12376773.550000001</v>
      </c>
      <c r="O63" s="25"/>
      <c r="P63" s="110">
        <v>21710861.34</v>
      </c>
      <c r="Q63" s="24">
        <v>737473.80999999994</v>
      </c>
      <c r="R63" s="24">
        <v>737473.80999999994</v>
      </c>
      <c r="S63" s="24"/>
      <c r="T63" s="24"/>
      <c r="U63" s="171"/>
    </row>
    <row r="64" spans="1:21" ht="37.15" customHeight="1" x14ac:dyDescent="0.25">
      <c r="A64" s="61"/>
      <c r="B64" s="175"/>
      <c r="C64" s="172"/>
      <c r="D64" s="44" t="s">
        <v>218</v>
      </c>
      <c r="E64" s="57" t="s">
        <v>91</v>
      </c>
      <c r="F64" s="57" t="s">
        <v>302</v>
      </c>
      <c r="G64" s="58" t="s">
        <v>49</v>
      </c>
      <c r="H64" s="125" t="s">
        <v>340</v>
      </c>
      <c r="I64" s="153"/>
      <c r="J64" s="103"/>
      <c r="K64" s="28"/>
      <c r="L64" s="103"/>
      <c r="M64" s="26"/>
      <c r="N64" s="26"/>
      <c r="O64" s="26"/>
      <c r="P64" s="26"/>
      <c r="Q64" s="28"/>
      <c r="R64" s="28"/>
      <c r="S64" s="28"/>
      <c r="T64" s="28"/>
      <c r="U64" s="172"/>
    </row>
    <row r="65" spans="1:21" ht="37.15" customHeight="1" x14ac:dyDescent="0.25">
      <c r="A65" s="61"/>
      <c r="B65" s="88"/>
      <c r="C65" s="53"/>
      <c r="D65" s="44" t="s">
        <v>219</v>
      </c>
      <c r="E65" s="57" t="s">
        <v>91</v>
      </c>
      <c r="F65" s="57" t="s">
        <v>48</v>
      </c>
      <c r="G65" s="57" t="s">
        <v>49</v>
      </c>
      <c r="H65" s="41" t="s">
        <v>320</v>
      </c>
      <c r="I65" s="59"/>
      <c r="J65" s="60"/>
      <c r="K65" s="28"/>
      <c r="L65" s="60"/>
      <c r="M65" s="26"/>
      <c r="N65" s="26"/>
      <c r="O65" s="26"/>
      <c r="P65" s="26"/>
      <c r="Q65" s="28"/>
      <c r="R65" s="28"/>
      <c r="S65" s="28"/>
      <c r="T65" s="28"/>
      <c r="U65" s="172"/>
    </row>
    <row r="66" spans="1:21" ht="36" customHeight="1" x14ac:dyDescent="0.25">
      <c r="A66" s="61"/>
      <c r="B66" s="88"/>
      <c r="C66" s="53"/>
      <c r="D66" s="44" t="s">
        <v>220</v>
      </c>
      <c r="E66" s="57" t="s">
        <v>91</v>
      </c>
      <c r="F66" s="57" t="s">
        <v>302</v>
      </c>
      <c r="G66" s="57" t="s">
        <v>49</v>
      </c>
      <c r="H66" s="41" t="s">
        <v>221</v>
      </c>
      <c r="I66" s="59"/>
      <c r="J66" s="60"/>
      <c r="K66" s="28"/>
      <c r="L66" s="60"/>
      <c r="M66" s="26"/>
      <c r="N66" s="26"/>
      <c r="O66" s="26"/>
      <c r="P66" s="26"/>
      <c r="Q66" s="28"/>
      <c r="R66" s="28"/>
      <c r="S66" s="28"/>
      <c r="T66" s="28"/>
      <c r="U66" s="172"/>
    </row>
    <row r="67" spans="1:21" ht="37.5" customHeight="1" x14ac:dyDescent="0.25">
      <c r="A67" s="61"/>
      <c r="B67" s="88"/>
      <c r="C67" s="53"/>
      <c r="D67" s="44" t="s">
        <v>222</v>
      </c>
      <c r="E67" s="57" t="s">
        <v>91</v>
      </c>
      <c r="F67" s="57" t="s">
        <v>302</v>
      </c>
      <c r="G67" s="57" t="s">
        <v>49</v>
      </c>
      <c r="H67" s="41" t="s">
        <v>321</v>
      </c>
      <c r="I67" s="59"/>
      <c r="J67" s="60"/>
      <c r="K67" s="28"/>
      <c r="L67" s="60"/>
      <c r="M67" s="26"/>
      <c r="N67" s="26"/>
      <c r="O67" s="26"/>
      <c r="P67" s="26"/>
      <c r="Q67" s="28"/>
      <c r="R67" s="28"/>
      <c r="S67" s="28"/>
      <c r="T67" s="28"/>
      <c r="U67" s="172"/>
    </row>
    <row r="68" spans="1:21" ht="36.4" customHeight="1" x14ac:dyDescent="0.25">
      <c r="A68" s="61"/>
      <c r="B68" s="88"/>
      <c r="C68" s="53"/>
      <c r="D68" s="44" t="s">
        <v>223</v>
      </c>
      <c r="E68" s="57" t="s">
        <v>91</v>
      </c>
      <c r="F68" s="57" t="s">
        <v>302</v>
      </c>
      <c r="G68" s="57" t="s">
        <v>49</v>
      </c>
      <c r="H68" s="41" t="s">
        <v>322</v>
      </c>
      <c r="I68" s="59"/>
      <c r="J68" s="60"/>
      <c r="K68" s="28"/>
      <c r="L68" s="60"/>
      <c r="M68" s="26"/>
      <c r="N68" s="26"/>
      <c r="O68" s="26"/>
      <c r="P68" s="26"/>
      <c r="Q68" s="28"/>
      <c r="R68" s="28"/>
      <c r="S68" s="28"/>
      <c r="T68" s="28"/>
      <c r="U68" s="180"/>
    </row>
    <row r="69" spans="1:21" ht="37.9" customHeight="1" x14ac:dyDescent="0.25">
      <c r="A69" s="15" t="s">
        <v>15</v>
      </c>
      <c r="B69" s="174" t="s">
        <v>107</v>
      </c>
      <c r="C69" s="168" t="s">
        <v>108</v>
      </c>
      <c r="D69" s="38" t="s">
        <v>109</v>
      </c>
      <c r="E69" s="57" t="s">
        <v>110</v>
      </c>
      <c r="F69" s="57" t="s">
        <v>379</v>
      </c>
      <c r="G69" s="57" t="s">
        <v>111</v>
      </c>
      <c r="H69" s="118" t="s">
        <v>341</v>
      </c>
      <c r="I69" s="139">
        <f>SUM(I77,I98,I110)</f>
        <v>123022921.74000001</v>
      </c>
      <c r="J69" s="141">
        <f>SUM(J77,J98,J110)</f>
        <v>94946624.719999999</v>
      </c>
      <c r="K69" s="15">
        <v>3748505.93</v>
      </c>
      <c r="L69" s="141">
        <f t="shared" ref="L69:R69" si="0">SUM(L77,L98,L110)</f>
        <v>23516427.449999999</v>
      </c>
      <c r="M69" s="134">
        <f t="shared" si="0"/>
        <v>96309538.160000011</v>
      </c>
      <c r="N69" s="134">
        <f t="shared" si="0"/>
        <v>74268994.719999999</v>
      </c>
      <c r="O69" s="134">
        <f t="shared" si="0"/>
        <v>4521021.49</v>
      </c>
      <c r="P69" s="134">
        <f t="shared" si="0"/>
        <v>17519521.949999999</v>
      </c>
      <c r="Q69" s="134">
        <f t="shared" si="0"/>
        <v>16219829.85</v>
      </c>
      <c r="R69" s="134">
        <f t="shared" si="0"/>
        <v>15163075.799999999</v>
      </c>
      <c r="S69" s="34"/>
      <c r="T69" s="34"/>
      <c r="U69" s="168"/>
    </row>
    <row r="70" spans="1:21" ht="60.4" customHeight="1" x14ac:dyDescent="0.25">
      <c r="A70" s="48"/>
      <c r="B70" s="175"/>
      <c r="C70" s="169"/>
      <c r="D70" s="8" t="s">
        <v>225</v>
      </c>
      <c r="E70" s="40" t="s">
        <v>112</v>
      </c>
      <c r="F70" s="33" t="s">
        <v>391</v>
      </c>
      <c r="G70" s="40" t="s">
        <v>113</v>
      </c>
      <c r="H70" s="118" t="s">
        <v>342</v>
      </c>
      <c r="I70" s="90"/>
      <c r="J70" s="66"/>
      <c r="K70" s="53"/>
      <c r="L70" s="66"/>
      <c r="M70" s="135"/>
      <c r="N70" s="135"/>
      <c r="O70" s="135"/>
      <c r="P70" s="135"/>
      <c r="Q70" s="135"/>
      <c r="R70" s="135"/>
      <c r="S70" s="64"/>
      <c r="T70" s="64"/>
      <c r="U70" s="169"/>
    </row>
    <row r="71" spans="1:21" ht="47.65" customHeight="1" x14ac:dyDescent="0.25">
      <c r="A71" s="48"/>
      <c r="B71" s="88"/>
      <c r="C71" s="49"/>
      <c r="D71" s="8" t="s">
        <v>226</v>
      </c>
      <c r="E71" s="40" t="s">
        <v>116</v>
      </c>
      <c r="F71" s="33" t="s">
        <v>380</v>
      </c>
      <c r="G71" s="40" t="s">
        <v>117</v>
      </c>
      <c r="H71" s="118" t="s">
        <v>343</v>
      </c>
      <c r="I71" s="50"/>
      <c r="J71" s="63"/>
      <c r="K71" s="62"/>
      <c r="L71" s="50"/>
      <c r="M71" s="26"/>
      <c r="N71" s="26"/>
      <c r="O71" s="65"/>
      <c r="P71" s="26"/>
      <c r="Q71" s="28"/>
      <c r="R71" s="28"/>
      <c r="S71" s="64"/>
      <c r="T71" s="64"/>
      <c r="U71" s="169"/>
    </row>
    <row r="72" spans="1:21" ht="60.75" customHeight="1" x14ac:dyDescent="0.25">
      <c r="A72" s="48"/>
      <c r="B72" s="88"/>
      <c r="C72" s="49"/>
      <c r="D72" s="8" t="s">
        <v>227</v>
      </c>
      <c r="E72" s="40" t="s">
        <v>114</v>
      </c>
      <c r="F72" s="33" t="s">
        <v>381</v>
      </c>
      <c r="G72" s="40" t="s">
        <v>115</v>
      </c>
      <c r="H72" s="118" t="s">
        <v>344</v>
      </c>
      <c r="I72" s="50"/>
      <c r="J72" s="63"/>
      <c r="K72" s="62"/>
      <c r="L72" s="50"/>
      <c r="M72" s="26"/>
      <c r="N72" s="26"/>
      <c r="O72" s="26"/>
      <c r="P72" s="26"/>
      <c r="Q72" s="28"/>
      <c r="R72" s="28"/>
      <c r="S72" s="28"/>
      <c r="T72" s="28"/>
      <c r="U72" s="169"/>
    </row>
    <row r="73" spans="1:21" ht="50.25" customHeight="1" x14ac:dyDescent="0.25">
      <c r="A73" s="48"/>
      <c r="B73" s="88"/>
      <c r="C73" s="49"/>
      <c r="D73" s="8" t="s">
        <v>228</v>
      </c>
      <c r="E73" s="40" t="s">
        <v>118</v>
      </c>
      <c r="F73" s="33" t="s">
        <v>392</v>
      </c>
      <c r="G73" s="40" t="s">
        <v>119</v>
      </c>
      <c r="H73" s="118" t="s">
        <v>345</v>
      </c>
      <c r="I73" s="50"/>
      <c r="J73" s="63"/>
      <c r="K73" s="62"/>
      <c r="L73" s="50"/>
      <c r="M73" s="26"/>
      <c r="N73" s="26"/>
      <c r="O73" s="26"/>
      <c r="P73" s="26"/>
      <c r="Q73" s="28"/>
      <c r="R73" s="28"/>
      <c r="S73" s="28"/>
      <c r="T73" s="28"/>
      <c r="U73" s="169"/>
    </row>
    <row r="74" spans="1:21" ht="71.650000000000006" customHeight="1" x14ac:dyDescent="0.25">
      <c r="A74" s="48"/>
      <c r="B74" s="88"/>
      <c r="C74" s="49"/>
      <c r="D74" s="8" t="s">
        <v>229</v>
      </c>
      <c r="E74" s="40" t="s">
        <v>120</v>
      </c>
      <c r="F74" s="41" t="s">
        <v>387</v>
      </c>
      <c r="G74" s="40" t="s">
        <v>121</v>
      </c>
      <c r="H74" s="118" t="s">
        <v>346</v>
      </c>
      <c r="I74" s="50"/>
      <c r="J74" s="63"/>
      <c r="K74" s="62"/>
      <c r="L74" s="50"/>
      <c r="M74" s="26"/>
      <c r="N74" s="26"/>
      <c r="O74" s="26"/>
      <c r="P74" s="26"/>
      <c r="Q74" s="28"/>
      <c r="R74" s="28"/>
      <c r="S74" s="28"/>
      <c r="T74" s="28"/>
      <c r="U74" s="169"/>
    </row>
    <row r="75" spans="1:21" ht="59.25" customHeight="1" x14ac:dyDescent="0.25">
      <c r="A75" s="48"/>
      <c r="B75" s="88"/>
      <c r="C75" s="49"/>
      <c r="D75" s="8" t="s">
        <v>230</v>
      </c>
      <c r="E75" s="40" t="s">
        <v>122</v>
      </c>
      <c r="F75" s="41" t="s">
        <v>388</v>
      </c>
      <c r="G75" s="40" t="s">
        <v>123</v>
      </c>
      <c r="H75" s="118" t="s">
        <v>347</v>
      </c>
      <c r="I75" s="50"/>
      <c r="J75" s="63"/>
      <c r="K75" s="62"/>
      <c r="L75" s="50"/>
      <c r="M75" s="26"/>
      <c r="N75" s="26"/>
      <c r="O75" s="26"/>
      <c r="P75" s="26"/>
      <c r="Q75" s="28"/>
      <c r="R75" s="28"/>
      <c r="S75" s="28"/>
      <c r="T75" s="28"/>
      <c r="U75" s="169"/>
    </row>
    <row r="76" spans="1:21" ht="30.4" customHeight="1" x14ac:dyDescent="0.25">
      <c r="A76" s="48"/>
      <c r="B76" s="88"/>
      <c r="C76" s="49"/>
      <c r="D76" s="8" t="s">
        <v>231</v>
      </c>
      <c r="E76" s="40" t="s">
        <v>124</v>
      </c>
      <c r="F76" s="41" t="s">
        <v>389</v>
      </c>
      <c r="G76" s="40" t="s">
        <v>125</v>
      </c>
      <c r="H76" s="118" t="s">
        <v>348</v>
      </c>
      <c r="I76" s="50"/>
      <c r="J76" s="63"/>
      <c r="K76" s="62"/>
      <c r="L76" s="50"/>
      <c r="M76" s="27"/>
      <c r="N76" s="27"/>
      <c r="O76" s="27"/>
      <c r="P76" s="27"/>
      <c r="Q76" s="29"/>
      <c r="R76" s="29"/>
      <c r="S76" s="29"/>
      <c r="T76" s="29"/>
      <c r="U76" s="170"/>
    </row>
    <row r="77" spans="1:21" ht="49.9" customHeight="1" x14ac:dyDescent="0.25">
      <c r="A77" s="15" t="s">
        <v>126</v>
      </c>
      <c r="B77" s="87" t="s">
        <v>127</v>
      </c>
      <c r="C77" s="15" t="s">
        <v>128</v>
      </c>
      <c r="D77" s="42" t="s">
        <v>129</v>
      </c>
      <c r="E77" s="57" t="s">
        <v>91</v>
      </c>
      <c r="F77" s="57" t="s">
        <v>302</v>
      </c>
      <c r="G77" s="58" t="s">
        <v>49</v>
      </c>
      <c r="H77" s="41" t="s">
        <v>350</v>
      </c>
      <c r="I77" s="89">
        <f>SUM(I84,I90)</f>
        <v>93059455.939999998</v>
      </c>
      <c r="J77" s="45">
        <f>SUM(J84,J90)</f>
        <v>70059867.349999994</v>
      </c>
      <c r="K77" s="89">
        <v>3748505.93</v>
      </c>
      <c r="L77" s="45">
        <f>SUM(L84,L90)</f>
        <v>18439719.02</v>
      </c>
      <c r="M77" s="110">
        <f>SUM(M84,M90)</f>
        <v>72429894.520000011</v>
      </c>
      <c r="N77" s="110">
        <f>SUM(N84,N90)</f>
        <v>56500611.390000001</v>
      </c>
      <c r="O77" s="110">
        <f>SUM(O84, O90)</f>
        <v>4521021.49</v>
      </c>
      <c r="P77" s="110">
        <f>SUM(P84:P90)</f>
        <v>11408261.640000001</v>
      </c>
      <c r="Q77" s="142">
        <f>SUM(Q84,Q90)</f>
        <v>13615725.630000001</v>
      </c>
      <c r="R77" s="142">
        <f>SUM(R84,R90)</f>
        <v>12558971.58</v>
      </c>
      <c r="S77" s="24">
        <v>1056754.05</v>
      </c>
      <c r="T77" s="24"/>
      <c r="U77" s="168"/>
    </row>
    <row r="78" spans="1:21" ht="71.25" customHeight="1" x14ac:dyDescent="0.25">
      <c r="A78" s="53"/>
      <c r="B78" s="99"/>
      <c r="C78" s="53"/>
      <c r="D78" s="8" t="s">
        <v>130</v>
      </c>
      <c r="E78" s="57" t="s">
        <v>91</v>
      </c>
      <c r="F78" s="57" t="s">
        <v>302</v>
      </c>
      <c r="G78" s="58" t="s">
        <v>49</v>
      </c>
      <c r="H78" s="118" t="s">
        <v>349</v>
      </c>
      <c r="I78" s="28"/>
      <c r="J78" s="28"/>
      <c r="K78" s="103"/>
      <c r="L78" s="28"/>
      <c r="M78" s="26"/>
      <c r="N78" s="26"/>
      <c r="O78" s="26"/>
      <c r="P78" s="26"/>
      <c r="Q78" s="28"/>
      <c r="R78" s="28"/>
      <c r="S78" s="28"/>
      <c r="T78" s="28"/>
      <c r="U78" s="169"/>
    </row>
    <row r="79" spans="1:21" ht="47.65" customHeight="1" x14ac:dyDescent="0.25">
      <c r="A79" s="53"/>
      <c r="B79" s="99"/>
      <c r="C79" s="53"/>
      <c r="D79" s="8" t="s">
        <v>131</v>
      </c>
      <c r="E79" s="57" t="s">
        <v>132</v>
      </c>
      <c r="F79" s="57" t="s">
        <v>302</v>
      </c>
      <c r="G79" s="58" t="s">
        <v>49</v>
      </c>
      <c r="H79" s="118" t="s">
        <v>353</v>
      </c>
      <c r="I79" s="28"/>
      <c r="J79" s="28"/>
      <c r="K79" s="103"/>
      <c r="L79" s="28"/>
      <c r="M79" s="26"/>
      <c r="N79" s="26"/>
      <c r="O79" s="26"/>
      <c r="P79" s="26"/>
      <c r="Q79" s="28"/>
      <c r="R79" s="28"/>
      <c r="S79" s="28"/>
      <c r="T79" s="28"/>
      <c r="U79" s="169"/>
    </row>
    <row r="80" spans="1:21" ht="70.900000000000006" customHeight="1" x14ac:dyDescent="0.25">
      <c r="A80" s="53"/>
      <c r="B80" s="99"/>
      <c r="C80" s="53"/>
      <c r="D80" s="8" t="s">
        <v>133</v>
      </c>
      <c r="E80" s="57" t="s">
        <v>91</v>
      </c>
      <c r="F80" s="57" t="s">
        <v>302</v>
      </c>
      <c r="G80" s="58" t="s">
        <v>49</v>
      </c>
      <c r="H80" s="121" t="s">
        <v>354</v>
      </c>
      <c r="I80" s="28"/>
      <c r="J80" s="28"/>
      <c r="K80" s="103"/>
      <c r="L80" s="28"/>
      <c r="M80" s="176"/>
      <c r="N80" s="176"/>
      <c r="O80" s="176"/>
      <c r="P80" s="176"/>
      <c r="Q80" s="169"/>
      <c r="R80" s="169"/>
      <c r="S80" s="169"/>
      <c r="T80" s="169"/>
      <c r="U80" s="169"/>
    </row>
    <row r="81" spans="1:21" ht="36.4" customHeight="1" x14ac:dyDescent="0.25">
      <c r="A81" s="53"/>
      <c r="B81" s="99"/>
      <c r="C81" s="53"/>
      <c r="D81" s="102" t="s">
        <v>232</v>
      </c>
      <c r="E81" s="57" t="s">
        <v>91</v>
      </c>
      <c r="F81" s="57" t="s">
        <v>302</v>
      </c>
      <c r="G81" s="58" t="s">
        <v>49</v>
      </c>
      <c r="H81" s="122" t="s">
        <v>324</v>
      </c>
      <c r="I81" s="28"/>
      <c r="J81" s="28"/>
      <c r="K81" s="103"/>
      <c r="L81" s="28"/>
      <c r="M81" s="176"/>
      <c r="N81" s="176"/>
      <c r="O81" s="176"/>
      <c r="P81" s="176"/>
      <c r="Q81" s="169"/>
      <c r="R81" s="169"/>
      <c r="S81" s="169"/>
      <c r="T81" s="169"/>
      <c r="U81" s="169"/>
    </row>
    <row r="82" spans="1:21" ht="47.65" customHeight="1" x14ac:dyDescent="0.25">
      <c r="A82" s="53"/>
      <c r="B82" s="99"/>
      <c r="C82" s="53"/>
      <c r="D82" s="102" t="s">
        <v>233</v>
      </c>
      <c r="E82" s="57" t="s">
        <v>91</v>
      </c>
      <c r="F82" s="57" t="s">
        <v>302</v>
      </c>
      <c r="G82" s="58" t="s">
        <v>49</v>
      </c>
      <c r="H82" s="41" t="s">
        <v>272</v>
      </c>
      <c r="I82" s="28"/>
      <c r="J82" s="28"/>
      <c r="K82" s="178"/>
      <c r="L82" s="28"/>
      <c r="M82" s="176"/>
      <c r="N82" s="176"/>
      <c r="O82" s="176"/>
      <c r="P82" s="176"/>
      <c r="Q82" s="169"/>
      <c r="R82" s="169"/>
      <c r="S82" s="169"/>
      <c r="T82" s="169"/>
      <c r="U82" s="169"/>
    </row>
    <row r="83" spans="1:21" ht="47.65" customHeight="1" x14ac:dyDescent="0.25">
      <c r="A83" s="53"/>
      <c r="B83" s="99"/>
      <c r="C83" s="53"/>
      <c r="D83" s="102" t="s">
        <v>234</v>
      </c>
      <c r="E83" s="57" t="s">
        <v>91</v>
      </c>
      <c r="F83" s="57" t="s">
        <v>302</v>
      </c>
      <c r="G83" s="58" t="s">
        <v>49</v>
      </c>
      <c r="H83" s="121" t="s">
        <v>325</v>
      </c>
      <c r="I83" s="28"/>
      <c r="J83" s="28"/>
      <c r="K83" s="179"/>
      <c r="L83" s="28"/>
      <c r="M83" s="177"/>
      <c r="N83" s="177"/>
      <c r="O83" s="177"/>
      <c r="P83" s="177"/>
      <c r="Q83" s="170"/>
      <c r="R83" s="170"/>
      <c r="S83" s="170"/>
      <c r="T83" s="170"/>
      <c r="U83" s="170"/>
    </row>
    <row r="84" spans="1:21" ht="34.9" customHeight="1" x14ac:dyDescent="0.25">
      <c r="A84" s="171" t="s">
        <v>238</v>
      </c>
      <c r="B84" s="174" t="s">
        <v>134</v>
      </c>
      <c r="C84" s="171" t="s">
        <v>235</v>
      </c>
      <c r="D84" s="6" t="s">
        <v>171</v>
      </c>
      <c r="E84" s="57" t="s">
        <v>91</v>
      </c>
      <c r="F84" s="57" t="s">
        <v>302</v>
      </c>
      <c r="G84" s="58" t="s">
        <v>49</v>
      </c>
      <c r="H84" s="121" t="s">
        <v>323</v>
      </c>
      <c r="I84" s="130">
        <v>53207872.93</v>
      </c>
      <c r="J84" s="89">
        <v>36742899.350000001</v>
      </c>
      <c r="K84" s="89">
        <v>4559869.57</v>
      </c>
      <c r="L84" s="89">
        <v>11905104.01</v>
      </c>
      <c r="M84" s="111">
        <f>SUM(N84,O84,P84)</f>
        <v>49099899.700000003</v>
      </c>
      <c r="N84" s="110">
        <v>36742898.25</v>
      </c>
      <c r="O84" s="110">
        <v>4521021.49</v>
      </c>
      <c r="P84" s="110">
        <v>7835979.9600000009</v>
      </c>
      <c r="Q84" s="142">
        <f>SUM(R84,S84)</f>
        <v>12497537.530000001</v>
      </c>
      <c r="R84" s="142">
        <v>11440783.48</v>
      </c>
      <c r="S84" s="24">
        <v>1056754.05</v>
      </c>
      <c r="T84" s="168"/>
      <c r="U84" s="165" t="s">
        <v>301</v>
      </c>
    </row>
    <row r="85" spans="1:21" ht="49.15" customHeight="1" x14ac:dyDescent="0.25">
      <c r="A85" s="172"/>
      <c r="B85" s="175"/>
      <c r="C85" s="172"/>
      <c r="D85" s="6" t="s">
        <v>236</v>
      </c>
      <c r="E85" s="57" t="s">
        <v>91</v>
      </c>
      <c r="F85" s="57" t="s">
        <v>302</v>
      </c>
      <c r="G85" s="58" t="s">
        <v>49</v>
      </c>
      <c r="H85" s="41" t="s">
        <v>272</v>
      </c>
      <c r="I85" s="131"/>
      <c r="J85" s="126"/>
      <c r="K85" s="126"/>
      <c r="L85" s="126"/>
      <c r="M85" s="129"/>
      <c r="N85" s="129"/>
      <c r="O85" s="129"/>
      <c r="P85" s="129"/>
      <c r="Q85" s="28"/>
      <c r="R85" s="28"/>
      <c r="S85" s="28"/>
      <c r="T85" s="169"/>
      <c r="U85" s="167"/>
    </row>
    <row r="86" spans="1:21" ht="49.15" customHeight="1" x14ac:dyDescent="0.25">
      <c r="A86" s="172"/>
      <c r="B86" s="175"/>
      <c r="C86" s="172"/>
      <c r="D86" s="6" t="s">
        <v>237</v>
      </c>
      <c r="E86" s="57" t="s">
        <v>91</v>
      </c>
      <c r="F86" s="57" t="s">
        <v>302</v>
      </c>
      <c r="G86" s="58" t="s">
        <v>49</v>
      </c>
      <c r="H86" s="120" t="s">
        <v>325</v>
      </c>
      <c r="I86" s="131"/>
      <c r="J86" s="126"/>
      <c r="K86" s="126"/>
      <c r="L86" s="126"/>
      <c r="M86" s="129"/>
      <c r="N86" s="129"/>
      <c r="O86" s="129"/>
      <c r="P86" s="129"/>
      <c r="Q86" s="28"/>
      <c r="R86" s="28"/>
      <c r="S86" s="28"/>
      <c r="T86" s="169"/>
      <c r="U86" s="167"/>
    </row>
    <row r="87" spans="1:21" ht="69.400000000000006" customHeight="1" x14ac:dyDescent="0.25">
      <c r="A87" s="172"/>
      <c r="B87" s="175"/>
      <c r="C87" s="172"/>
      <c r="D87" s="6" t="s">
        <v>239</v>
      </c>
      <c r="E87" s="57" t="s">
        <v>91</v>
      </c>
      <c r="F87" s="57" t="s">
        <v>302</v>
      </c>
      <c r="G87" s="58" t="s">
        <v>49</v>
      </c>
      <c r="H87" s="123" t="s">
        <v>328</v>
      </c>
      <c r="I87" s="131"/>
      <c r="J87" s="126"/>
      <c r="K87" s="126"/>
      <c r="L87" s="126"/>
      <c r="M87" s="129"/>
      <c r="N87" s="129"/>
      <c r="O87" s="129"/>
      <c r="P87" s="129"/>
      <c r="Q87" s="28"/>
      <c r="R87" s="28"/>
      <c r="S87" s="28"/>
      <c r="T87" s="169"/>
      <c r="U87" s="167"/>
    </row>
    <row r="88" spans="1:21" ht="25.5" customHeight="1" x14ac:dyDescent="0.25">
      <c r="A88" s="172"/>
      <c r="B88" s="175"/>
      <c r="C88" s="172"/>
      <c r="D88" s="6" t="s">
        <v>173</v>
      </c>
      <c r="E88" s="57" t="s">
        <v>91</v>
      </c>
      <c r="F88" s="57" t="s">
        <v>302</v>
      </c>
      <c r="G88" s="58" t="s">
        <v>49</v>
      </c>
      <c r="H88" s="122" t="s">
        <v>326</v>
      </c>
      <c r="I88" s="131"/>
      <c r="J88" s="126"/>
      <c r="K88" s="126"/>
      <c r="L88" s="126"/>
      <c r="M88" s="129"/>
      <c r="N88" s="129"/>
      <c r="O88" s="129"/>
      <c r="P88" s="129"/>
      <c r="Q88" s="28"/>
      <c r="R88" s="28"/>
      <c r="S88" s="28"/>
      <c r="T88" s="169"/>
      <c r="U88" s="167"/>
    </row>
    <row r="89" spans="1:21" ht="36" customHeight="1" x14ac:dyDescent="0.25">
      <c r="A89" s="180"/>
      <c r="B89" s="181"/>
      <c r="C89" s="180"/>
      <c r="D89" s="6" t="s">
        <v>240</v>
      </c>
      <c r="E89" s="57" t="s">
        <v>91</v>
      </c>
      <c r="F89" s="57" t="s">
        <v>302</v>
      </c>
      <c r="G89" s="58" t="s">
        <v>49</v>
      </c>
      <c r="H89" s="120" t="s">
        <v>327</v>
      </c>
      <c r="I89" s="132"/>
      <c r="J89" s="127"/>
      <c r="K89" s="127"/>
      <c r="L89" s="127"/>
      <c r="M89" s="136"/>
      <c r="N89" s="136"/>
      <c r="O89" s="136"/>
      <c r="P89" s="136"/>
      <c r="Q89" s="29"/>
      <c r="R89" s="29"/>
      <c r="S89" s="29"/>
      <c r="T89" s="170"/>
      <c r="U89" s="166"/>
    </row>
    <row r="90" spans="1:21" ht="37.9" customHeight="1" x14ac:dyDescent="0.25">
      <c r="A90" s="171" t="s">
        <v>241</v>
      </c>
      <c r="B90" s="174" t="s">
        <v>135</v>
      </c>
      <c r="C90" s="171" t="s">
        <v>136</v>
      </c>
      <c r="D90" s="6" t="s">
        <v>242</v>
      </c>
      <c r="E90" s="57" t="s">
        <v>91</v>
      </c>
      <c r="F90" s="57" t="s">
        <v>302</v>
      </c>
      <c r="G90" s="58" t="s">
        <v>49</v>
      </c>
      <c r="H90" s="41" t="s">
        <v>350</v>
      </c>
      <c r="I90" s="130">
        <v>39851583.009999998</v>
      </c>
      <c r="J90" s="45">
        <v>33316968</v>
      </c>
      <c r="K90" s="24"/>
      <c r="L90" s="89">
        <v>6534615.0099999998</v>
      </c>
      <c r="M90" s="110">
        <v>23329994.82</v>
      </c>
      <c r="N90" s="110">
        <v>19757713.140000001</v>
      </c>
      <c r="O90" s="25"/>
      <c r="P90" s="110">
        <v>3572281.6799999997</v>
      </c>
      <c r="Q90" s="24">
        <v>1118188.0999999999</v>
      </c>
      <c r="R90" s="24">
        <v>1118188.0999999999</v>
      </c>
      <c r="S90" s="168"/>
      <c r="T90" s="168"/>
      <c r="U90" s="168"/>
    </row>
    <row r="91" spans="1:21" ht="71.25" customHeight="1" x14ac:dyDescent="0.25">
      <c r="A91" s="172"/>
      <c r="B91" s="175"/>
      <c r="C91" s="172"/>
      <c r="D91" s="42" t="s">
        <v>243</v>
      </c>
      <c r="E91" s="57" t="s">
        <v>91</v>
      </c>
      <c r="F91" s="57" t="s">
        <v>302</v>
      </c>
      <c r="G91" s="58" t="s">
        <v>49</v>
      </c>
      <c r="H91" s="118" t="s">
        <v>349</v>
      </c>
      <c r="I91" s="131"/>
      <c r="J91" s="60"/>
      <c r="K91" s="28"/>
      <c r="L91" s="126"/>
      <c r="M91" s="129"/>
      <c r="N91" s="129"/>
      <c r="O91" s="26"/>
      <c r="P91" s="129"/>
      <c r="Q91" s="28"/>
      <c r="R91" s="28"/>
      <c r="S91" s="169"/>
      <c r="T91" s="169"/>
      <c r="U91" s="169"/>
    </row>
    <row r="92" spans="1:21" ht="70.900000000000006" customHeight="1" x14ac:dyDescent="0.25">
      <c r="A92" s="172"/>
      <c r="B92" s="175"/>
      <c r="C92" s="172"/>
      <c r="D92" s="42" t="s">
        <v>244</v>
      </c>
      <c r="E92" s="57" t="s">
        <v>91</v>
      </c>
      <c r="F92" s="57" t="s">
        <v>302</v>
      </c>
      <c r="G92" s="58" t="s">
        <v>49</v>
      </c>
      <c r="H92" s="121" t="s">
        <v>354</v>
      </c>
      <c r="I92" s="131"/>
      <c r="J92" s="60"/>
      <c r="K92" s="28"/>
      <c r="L92" s="126"/>
      <c r="M92" s="129"/>
      <c r="N92" s="129"/>
      <c r="O92" s="26"/>
      <c r="P92" s="129"/>
      <c r="Q92" s="28"/>
      <c r="R92" s="28"/>
      <c r="S92" s="169"/>
      <c r="T92" s="169"/>
      <c r="U92" s="169"/>
    </row>
    <row r="93" spans="1:21" ht="51.75" customHeight="1" x14ac:dyDescent="0.25">
      <c r="A93" s="172"/>
      <c r="B93" s="175"/>
      <c r="C93" s="172"/>
      <c r="D93" s="42" t="s">
        <v>245</v>
      </c>
      <c r="E93" s="57" t="s">
        <v>132</v>
      </c>
      <c r="F93" s="57" t="s">
        <v>302</v>
      </c>
      <c r="G93" s="58" t="s">
        <v>49</v>
      </c>
      <c r="H93" s="118" t="s">
        <v>353</v>
      </c>
      <c r="I93" s="131"/>
      <c r="J93" s="60"/>
      <c r="K93" s="28"/>
      <c r="L93" s="126"/>
      <c r="M93" s="129"/>
      <c r="N93" s="129"/>
      <c r="O93" s="26"/>
      <c r="P93" s="129"/>
      <c r="Q93" s="28"/>
      <c r="R93" s="28"/>
      <c r="S93" s="169"/>
      <c r="T93" s="169"/>
      <c r="U93" s="169"/>
    </row>
    <row r="94" spans="1:21" ht="38.25" customHeight="1" x14ac:dyDescent="0.25">
      <c r="A94" s="172"/>
      <c r="B94" s="175"/>
      <c r="C94" s="172"/>
      <c r="D94" s="42" t="s">
        <v>246</v>
      </c>
      <c r="E94" s="57" t="s">
        <v>132</v>
      </c>
      <c r="F94" s="57" t="s">
        <v>302</v>
      </c>
      <c r="G94" s="58" t="s">
        <v>49</v>
      </c>
      <c r="H94" s="121" t="s">
        <v>352</v>
      </c>
      <c r="I94" s="131"/>
      <c r="J94" s="60"/>
      <c r="K94" s="28"/>
      <c r="L94" s="126"/>
      <c r="M94" s="129"/>
      <c r="N94" s="129"/>
      <c r="O94" s="26"/>
      <c r="P94" s="129"/>
      <c r="Q94" s="28"/>
      <c r="R94" s="28"/>
      <c r="S94" s="169"/>
      <c r="T94" s="169"/>
      <c r="U94" s="169"/>
    </row>
    <row r="95" spans="1:21" ht="60.75" customHeight="1" x14ac:dyDescent="0.25">
      <c r="A95" s="172"/>
      <c r="B95" s="175"/>
      <c r="C95" s="172"/>
      <c r="D95" s="42" t="s">
        <v>247</v>
      </c>
      <c r="E95" s="57" t="s">
        <v>132</v>
      </c>
      <c r="F95" s="57" t="s">
        <v>302</v>
      </c>
      <c r="G95" s="58" t="s">
        <v>49</v>
      </c>
      <c r="H95" s="121" t="s">
        <v>351</v>
      </c>
      <c r="I95" s="131"/>
      <c r="J95" s="60"/>
      <c r="K95" s="28"/>
      <c r="L95" s="126"/>
      <c r="M95" s="129"/>
      <c r="N95" s="129"/>
      <c r="O95" s="26"/>
      <c r="P95" s="129"/>
      <c r="Q95" s="28"/>
      <c r="R95" s="28"/>
      <c r="S95" s="169"/>
      <c r="T95" s="169"/>
      <c r="U95" s="169"/>
    </row>
    <row r="96" spans="1:21" ht="70.5" customHeight="1" x14ac:dyDescent="0.25">
      <c r="A96" s="172"/>
      <c r="B96" s="175"/>
      <c r="C96" s="172"/>
      <c r="D96" s="42" t="s">
        <v>248</v>
      </c>
      <c r="E96" s="57" t="s">
        <v>132</v>
      </c>
      <c r="F96" s="57" t="s">
        <v>302</v>
      </c>
      <c r="G96" s="58" t="s">
        <v>49</v>
      </c>
      <c r="H96" s="120" t="s">
        <v>355</v>
      </c>
      <c r="I96" s="131"/>
      <c r="J96" s="60"/>
      <c r="K96" s="28"/>
      <c r="L96" s="126"/>
      <c r="M96" s="129"/>
      <c r="N96" s="129"/>
      <c r="O96" s="26"/>
      <c r="P96" s="129"/>
      <c r="Q96" s="28"/>
      <c r="R96" s="28"/>
      <c r="S96" s="169"/>
      <c r="T96" s="169"/>
      <c r="U96" s="169"/>
    </row>
    <row r="97" spans="1:21" ht="50.25" customHeight="1" x14ac:dyDescent="0.25">
      <c r="A97" s="180"/>
      <c r="B97" s="181"/>
      <c r="C97" s="180"/>
      <c r="D97" s="42" t="s">
        <v>249</v>
      </c>
      <c r="E97" s="57" t="s">
        <v>132</v>
      </c>
      <c r="F97" s="57" t="s">
        <v>302</v>
      </c>
      <c r="G97" s="58" t="s">
        <v>49</v>
      </c>
      <c r="H97" s="31" t="s">
        <v>353</v>
      </c>
      <c r="I97" s="132"/>
      <c r="J97" s="133"/>
      <c r="K97" s="29"/>
      <c r="L97" s="127"/>
      <c r="M97" s="136"/>
      <c r="N97" s="136"/>
      <c r="O97" s="27"/>
      <c r="P97" s="136"/>
      <c r="Q97" s="29"/>
      <c r="R97" s="29"/>
      <c r="S97" s="170"/>
      <c r="T97" s="170"/>
      <c r="U97" s="170"/>
    </row>
    <row r="98" spans="1:21" ht="48.75" customHeight="1" x14ac:dyDescent="0.25">
      <c r="A98" s="171" t="s">
        <v>137</v>
      </c>
      <c r="B98" s="174" t="s">
        <v>138</v>
      </c>
      <c r="C98" s="171" t="s">
        <v>139</v>
      </c>
      <c r="D98" s="42" t="s">
        <v>140</v>
      </c>
      <c r="E98" s="57" t="s">
        <v>47</v>
      </c>
      <c r="F98" s="57" t="s">
        <v>302</v>
      </c>
      <c r="G98" s="58" t="s">
        <v>49</v>
      </c>
      <c r="H98" s="41" t="s">
        <v>141</v>
      </c>
      <c r="I98" s="89">
        <v>8606224.0899999999</v>
      </c>
      <c r="J98" s="89">
        <v>7049107.3700000001</v>
      </c>
      <c r="K98" s="173"/>
      <c r="L98" s="89">
        <v>1557116.72</v>
      </c>
      <c r="M98" s="110">
        <v>6697806.0099999998</v>
      </c>
      <c r="N98" s="110">
        <v>5693134.0600000005</v>
      </c>
      <c r="O98" s="25"/>
      <c r="P98" s="110">
        <v>1004671.9499999998</v>
      </c>
      <c r="Q98" s="24">
        <v>785729.03999999992</v>
      </c>
      <c r="R98" s="24">
        <v>785729.03999999992</v>
      </c>
      <c r="S98" s="24"/>
      <c r="T98" s="24"/>
      <c r="U98" s="168"/>
    </row>
    <row r="99" spans="1:21" ht="50.25" customHeight="1" x14ac:dyDescent="0.25">
      <c r="A99" s="172"/>
      <c r="B99" s="175"/>
      <c r="C99" s="172"/>
      <c r="D99" s="8" t="s">
        <v>142</v>
      </c>
      <c r="E99" s="57" t="s">
        <v>47</v>
      </c>
      <c r="F99" s="57" t="s">
        <v>302</v>
      </c>
      <c r="G99" s="58" t="s">
        <v>49</v>
      </c>
      <c r="H99" s="41" t="s">
        <v>141</v>
      </c>
      <c r="I99" s="28"/>
      <c r="J99" s="28"/>
      <c r="K99" s="173"/>
      <c r="L99" s="28"/>
      <c r="M99" s="26"/>
      <c r="N99" s="26"/>
      <c r="O99" s="26"/>
      <c r="P99" s="26"/>
      <c r="Q99" s="28"/>
      <c r="R99" s="28"/>
      <c r="S99" s="28"/>
      <c r="T99" s="28"/>
      <c r="U99" s="169"/>
    </row>
    <row r="100" spans="1:21" ht="48" customHeight="1" x14ac:dyDescent="0.25">
      <c r="A100" s="53"/>
      <c r="B100" s="99"/>
      <c r="C100" s="53"/>
      <c r="D100" s="8" t="s">
        <v>143</v>
      </c>
      <c r="E100" s="57" t="s">
        <v>47</v>
      </c>
      <c r="F100" s="57" t="s">
        <v>302</v>
      </c>
      <c r="G100" s="58" t="s">
        <v>49</v>
      </c>
      <c r="H100" s="121" t="s">
        <v>358</v>
      </c>
      <c r="I100" s="28"/>
      <c r="J100" s="28"/>
      <c r="K100" s="173"/>
      <c r="L100" s="28"/>
      <c r="M100" s="26"/>
      <c r="N100" s="26"/>
      <c r="O100" s="26"/>
      <c r="P100" s="26"/>
      <c r="Q100" s="28"/>
      <c r="R100" s="28"/>
      <c r="S100" s="28"/>
      <c r="T100" s="28"/>
      <c r="U100" s="169"/>
    </row>
    <row r="101" spans="1:21" ht="48" customHeight="1" x14ac:dyDescent="0.25">
      <c r="A101" s="61"/>
      <c r="B101" s="99"/>
      <c r="C101" s="53"/>
      <c r="D101" s="85" t="s">
        <v>251</v>
      </c>
      <c r="E101" s="57" t="s">
        <v>47</v>
      </c>
      <c r="F101" s="57" t="s">
        <v>302</v>
      </c>
      <c r="G101" s="58" t="s">
        <v>49</v>
      </c>
      <c r="H101" s="41" t="s">
        <v>141</v>
      </c>
      <c r="I101" s="28"/>
      <c r="J101" s="28"/>
      <c r="K101" s="173"/>
      <c r="L101" s="28"/>
      <c r="M101" s="26"/>
      <c r="N101" s="26"/>
      <c r="O101" s="26"/>
      <c r="P101" s="26"/>
      <c r="Q101" s="28"/>
      <c r="R101" s="28"/>
      <c r="S101" s="28"/>
      <c r="T101" s="28"/>
      <c r="U101" s="169"/>
    </row>
    <row r="102" spans="1:21" ht="45.75" customHeight="1" x14ac:dyDescent="0.25">
      <c r="A102" s="221" t="s">
        <v>250</v>
      </c>
      <c r="B102" s="174" t="s">
        <v>157</v>
      </c>
      <c r="C102" s="171" t="s">
        <v>144</v>
      </c>
      <c r="D102" s="82" t="s">
        <v>254</v>
      </c>
      <c r="E102" s="57" t="s">
        <v>47</v>
      </c>
      <c r="F102" s="57" t="s">
        <v>302</v>
      </c>
      <c r="G102" s="58" t="s">
        <v>49</v>
      </c>
      <c r="H102" s="41" t="s">
        <v>141</v>
      </c>
      <c r="I102" s="130">
        <v>8606224.0899999999</v>
      </c>
      <c r="J102" s="89">
        <v>7049107.3700000001</v>
      </c>
      <c r="K102" s="24"/>
      <c r="L102" s="89">
        <v>1557116.72</v>
      </c>
      <c r="M102" s="110">
        <v>6697806.0099999998</v>
      </c>
      <c r="N102" s="110">
        <v>5693134.0600000005</v>
      </c>
      <c r="O102" s="25"/>
      <c r="P102" s="110">
        <v>1004671.9499999998</v>
      </c>
      <c r="Q102" s="24">
        <v>785729.03999999992</v>
      </c>
      <c r="R102" s="24">
        <v>785729.03999999992</v>
      </c>
      <c r="S102" s="168"/>
      <c r="T102" s="168"/>
      <c r="U102" s="168"/>
    </row>
    <row r="103" spans="1:21" ht="45.75" customHeight="1" x14ac:dyDescent="0.25">
      <c r="A103" s="222"/>
      <c r="B103" s="175"/>
      <c r="C103" s="172"/>
      <c r="D103" s="104" t="s">
        <v>255</v>
      </c>
      <c r="E103" s="57" t="s">
        <v>47</v>
      </c>
      <c r="F103" s="57" t="s">
        <v>302</v>
      </c>
      <c r="G103" s="58" t="s">
        <v>49</v>
      </c>
      <c r="H103" s="41" t="s">
        <v>141</v>
      </c>
      <c r="I103" s="131"/>
      <c r="J103" s="126"/>
      <c r="K103" s="28"/>
      <c r="L103" s="126"/>
      <c r="M103" s="129"/>
      <c r="N103" s="129"/>
      <c r="O103" s="26"/>
      <c r="P103" s="129"/>
      <c r="Q103" s="28"/>
      <c r="R103" s="28"/>
      <c r="S103" s="169"/>
      <c r="T103" s="169"/>
      <c r="U103" s="169"/>
    </row>
    <row r="104" spans="1:21" ht="45.75" customHeight="1" x14ac:dyDescent="0.25">
      <c r="A104" s="222"/>
      <c r="B104" s="175"/>
      <c r="C104" s="172"/>
      <c r="D104" s="104" t="s">
        <v>256</v>
      </c>
      <c r="E104" s="57" t="s">
        <v>47</v>
      </c>
      <c r="F104" s="57" t="s">
        <v>302</v>
      </c>
      <c r="G104" s="58" t="s">
        <v>49</v>
      </c>
      <c r="H104" s="118" t="s">
        <v>359</v>
      </c>
      <c r="I104" s="131"/>
      <c r="J104" s="126"/>
      <c r="K104" s="28"/>
      <c r="L104" s="126"/>
      <c r="M104" s="129"/>
      <c r="N104" s="129"/>
      <c r="O104" s="26"/>
      <c r="P104" s="129"/>
      <c r="Q104" s="28"/>
      <c r="R104" s="28"/>
      <c r="S104" s="169"/>
      <c r="T104" s="169"/>
      <c r="U104" s="169"/>
    </row>
    <row r="105" spans="1:21" ht="45.75" customHeight="1" x14ac:dyDescent="0.25">
      <c r="A105" s="222"/>
      <c r="B105" s="175"/>
      <c r="C105" s="172"/>
      <c r="D105" s="85" t="s">
        <v>257</v>
      </c>
      <c r="E105" s="57" t="s">
        <v>47</v>
      </c>
      <c r="F105" s="57" t="s">
        <v>302</v>
      </c>
      <c r="G105" s="58" t="s">
        <v>49</v>
      </c>
      <c r="H105" s="41" t="s">
        <v>141</v>
      </c>
      <c r="I105" s="131"/>
      <c r="J105" s="126"/>
      <c r="K105" s="28"/>
      <c r="L105" s="126"/>
      <c r="M105" s="129"/>
      <c r="N105" s="129"/>
      <c r="O105" s="26"/>
      <c r="P105" s="129"/>
      <c r="Q105" s="28"/>
      <c r="R105" s="28"/>
      <c r="S105" s="169"/>
      <c r="T105" s="169"/>
      <c r="U105" s="169"/>
    </row>
    <row r="106" spans="1:21" ht="36.950000000000003" customHeight="1" x14ac:dyDescent="0.25">
      <c r="A106" s="222"/>
      <c r="B106" s="175"/>
      <c r="C106" s="172"/>
      <c r="D106" s="8" t="s">
        <v>252</v>
      </c>
      <c r="E106" s="57" t="s">
        <v>47</v>
      </c>
      <c r="F106" s="57" t="s">
        <v>302</v>
      </c>
      <c r="G106" s="58" t="s">
        <v>49</v>
      </c>
      <c r="H106" s="41" t="s">
        <v>357</v>
      </c>
      <c r="I106" s="131"/>
      <c r="J106" s="126"/>
      <c r="K106" s="28"/>
      <c r="L106" s="126"/>
      <c r="M106" s="129"/>
      <c r="N106" s="129"/>
      <c r="O106" s="26"/>
      <c r="P106" s="129"/>
      <c r="Q106" s="28"/>
      <c r="R106" s="28"/>
      <c r="S106" s="169"/>
      <c r="T106" s="169"/>
      <c r="U106" s="169"/>
    </row>
    <row r="107" spans="1:21" ht="60.75" customHeight="1" x14ac:dyDescent="0.25">
      <c r="A107" s="222"/>
      <c r="B107" s="175"/>
      <c r="C107" s="172"/>
      <c r="D107" s="8" t="s">
        <v>253</v>
      </c>
      <c r="E107" s="57" t="s">
        <v>47</v>
      </c>
      <c r="F107" s="57" t="s">
        <v>302</v>
      </c>
      <c r="G107" s="58" t="s">
        <v>49</v>
      </c>
      <c r="H107" s="41" t="s">
        <v>145</v>
      </c>
      <c r="I107" s="131"/>
      <c r="J107" s="126"/>
      <c r="K107" s="28"/>
      <c r="L107" s="126"/>
      <c r="M107" s="129"/>
      <c r="N107" s="129"/>
      <c r="O107" s="26"/>
      <c r="P107" s="129"/>
      <c r="Q107" s="28"/>
      <c r="R107" s="28"/>
      <c r="S107" s="169"/>
      <c r="T107" s="169"/>
      <c r="U107" s="169"/>
    </row>
    <row r="108" spans="1:21" ht="47.65" customHeight="1" x14ac:dyDescent="0.25">
      <c r="A108" s="222"/>
      <c r="B108" s="175"/>
      <c r="C108" s="172"/>
      <c r="D108" s="8" t="s">
        <v>258</v>
      </c>
      <c r="E108" s="57" t="s">
        <v>47</v>
      </c>
      <c r="F108" s="57" t="s">
        <v>302</v>
      </c>
      <c r="G108" s="58" t="s">
        <v>49</v>
      </c>
      <c r="H108" s="120" t="s">
        <v>360</v>
      </c>
      <c r="I108" s="131"/>
      <c r="J108" s="126"/>
      <c r="K108" s="28"/>
      <c r="L108" s="126"/>
      <c r="M108" s="129"/>
      <c r="N108" s="129"/>
      <c r="O108" s="26"/>
      <c r="P108" s="129"/>
      <c r="Q108" s="28"/>
      <c r="R108" s="28"/>
      <c r="S108" s="169"/>
      <c r="T108" s="169"/>
      <c r="U108" s="169"/>
    </row>
    <row r="109" spans="1:21" ht="35.65" customHeight="1" x14ac:dyDescent="0.25">
      <c r="A109" s="222"/>
      <c r="B109" s="175"/>
      <c r="C109" s="172"/>
      <c r="D109" s="8" t="s">
        <v>259</v>
      </c>
      <c r="E109" s="57" t="s">
        <v>47</v>
      </c>
      <c r="F109" s="57" t="s">
        <v>302</v>
      </c>
      <c r="G109" s="58" t="s">
        <v>49</v>
      </c>
      <c r="H109" s="41" t="s">
        <v>260</v>
      </c>
      <c r="I109" s="131"/>
      <c r="J109" s="126"/>
      <c r="K109" s="29"/>
      <c r="L109" s="126"/>
      <c r="M109" s="129"/>
      <c r="N109" s="129"/>
      <c r="O109" s="26"/>
      <c r="P109" s="129"/>
      <c r="Q109" s="28"/>
      <c r="R109" s="28"/>
      <c r="S109" s="169"/>
      <c r="T109" s="169"/>
      <c r="U109" s="169"/>
    </row>
    <row r="110" spans="1:21" ht="50.65" customHeight="1" x14ac:dyDescent="0.25">
      <c r="A110" s="171" t="s">
        <v>146</v>
      </c>
      <c r="B110" s="174" t="s">
        <v>147</v>
      </c>
      <c r="C110" s="171" t="s">
        <v>148</v>
      </c>
      <c r="D110" s="42" t="s">
        <v>262</v>
      </c>
      <c r="E110" s="57" t="s">
        <v>91</v>
      </c>
      <c r="F110" s="57" t="s">
        <v>302</v>
      </c>
      <c r="G110" s="58" t="s">
        <v>49</v>
      </c>
      <c r="H110" s="41" t="s">
        <v>361</v>
      </c>
      <c r="I110" s="80">
        <v>21357241.710000001</v>
      </c>
      <c r="J110" s="24">
        <v>17837650</v>
      </c>
      <c r="K110" s="28"/>
      <c r="L110" s="89">
        <v>3519591.71</v>
      </c>
      <c r="M110" s="110">
        <v>17181837.629999999</v>
      </c>
      <c r="N110" s="110">
        <v>12075249.27</v>
      </c>
      <c r="O110" s="25"/>
      <c r="P110" s="110">
        <v>5106588.3600000003</v>
      </c>
      <c r="Q110" s="24">
        <v>1818375.18</v>
      </c>
      <c r="R110" s="24">
        <v>1818375.18</v>
      </c>
      <c r="S110" s="24"/>
      <c r="T110" s="24"/>
      <c r="U110" s="168"/>
    </row>
    <row r="111" spans="1:21" ht="47.25" customHeight="1" x14ac:dyDescent="0.25">
      <c r="A111" s="172"/>
      <c r="B111" s="175"/>
      <c r="C111" s="172"/>
      <c r="D111" s="8" t="s">
        <v>263</v>
      </c>
      <c r="E111" s="57" t="s">
        <v>91</v>
      </c>
      <c r="F111" s="57" t="s">
        <v>302</v>
      </c>
      <c r="G111" s="58" t="s">
        <v>49</v>
      </c>
      <c r="H111" s="41" t="s">
        <v>362</v>
      </c>
      <c r="I111" s="137"/>
      <c r="J111" s="28"/>
      <c r="K111" s="28"/>
      <c r="L111" s="126"/>
      <c r="M111" s="129"/>
      <c r="N111" s="129"/>
      <c r="O111" s="26"/>
      <c r="P111" s="129"/>
      <c r="Q111" s="28"/>
      <c r="R111" s="28"/>
      <c r="S111" s="28"/>
      <c r="T111" s="28"/>
      <c r="U111" s="169"/>
    </row>
    <row r="112" spans="1:21" ht="71.650000000000006" customHeight="1" x14ac:dyDescent="0.25">
      <c r="A112" s="53"/>
      <c r="B112" s="99"/>
      <c r="C112" s="53"/>
      <c r="D112" s="8" t="s">
        <v>265</v>
      </c>
      <c r="E112" s="57" t="s">
        <v>91</v>
      </c>
      <c r="F112" s="57" t="s">
        <v>302</v>
      </c>
      <c r="G112" s="58" t="s">
        <v>49</v>
      </c>
      <c r="H112" s="41" t="s">
        <v>264</v>
      </c>
      <c r="I112" s="28"/>
      <c r="J112" s="28"/>
      <c r="K112" s="28"/>
      <c r="L112" s="28"/>
      <c r="M112" s="26"/>
      <c r="N112" s="26"/>
      <c r="O112" s="26"/>
      <c r="P112" s="26"/>
      <c r="Q112" s="28"/>
      <c r="R112" s="28"/>
      <c r="S112" s="28"/>
      <c r="T112" s="28"/>
      <c r="U112" s="169"/>
    </row>
    <row r="113" spans="1:21" ht="48" customHeight="1" x14ac:dyDescent="0.25">
      <c r="A113" s="53"/>
      <c r="B113" s="99"/>
      <c r="C113" s="53"/>
      <c r="D113" s="8" t="s">
        <v>149</v>
      </c>
      <c r="E113" s="57" t="s">
        <v>91</v>
      </c>
      <c r="F113" s="57" t="s">
        <v>302</v>
      </c>
      <c r="G113" s="58" t="s">
        <v>49</v>
      </c>
      <c r="H113" s="41" t="s">
        <v>266</v>
      </c>
      <c r="I113" s="28"/>
      <c r="J113" s="28"/>
      <c r="K113" s="28"/>
      <c r="L113" s="28"/>
      <c r="M113" s="26"/>
      <c r="N113" s="26"/>
      <c r="O113" s="26"/>
      <c r="P113" s="26"/>
      <c r="Q113" s="28"/>
      <c r="R113" s="28"/>
      <c r="S113" s="28"/>
      <c r="T113" s="28"/>
      <c r="U113" s="169"/>
    </row>
    <row r="114" spans="1:21" ht="61.5" customHeight="1" x14ac:dyDescent="0.25">
      <c r="A114" s="53"/>
      <c r="B114" s="99"/>
      <c r="C114" s="53"/>
      <c r="D114" s="8" t="s">
        <v>150</v>
      </c>
      <c r="E114" s="57" t="s">
        <v>91</v>
      </c>
      <c r="F114" s="57" t="s">
        <v>302</v>
      </c>
      <c r="G114" s="58" t="s">
        <v>49</v>
      </c>
      <c r="H114" s="41" t="s">
        <v>363</v>
      </c>
      <c r="I114" s="29"/>
      <c r="J114" s="29"/>
      <c r="K114" s="29"/>
      <c r="L114" s="29"/>
      <c r="M114" s="27"/>
      <c r="N114" s="27"/>
      <c r="O114" s="27"/>
      <c r="P114" s="27"/>
      <c r="Q114" s="29"/>
      <c r="R114" s="29"/>
      <c r="S114" s="29"/>
      <c r="T114" s="29"/>
      <c r="U114" s="170"/>
    </row>
    <row r="115" spans="1:21" ht="49.9" customHeight="1" x14ac:dyDescent="0.25">
      <c r="A115" s="171" t="s">
        <v>261</v>
      </c>
      <c r="B115" s="171" t="s">
        <v>270</v>
      </c>
      <c r="C115" s="171" t="s">
        <v>271</v>
      </c>
      <c r="D115" s="82" t="s">
        <v>267</v>
      </c>
      <c r="E115" s="57" t="s">
        <v>91</v>
      </c>
      <c r="F115" s="57" t="s">
        <v>302</v>
      </c>
      <c r="G115" s="58" t="s">
        <v>49</v>
      </c>
      <c r="H115" s="41" t="s">
        <v>361</v>
      </c>
      <c r="I115" s="28">
        <v>21357241.710000001</v>
      </c>
      <c r="J115" s="28">
        <v>17837650</v>
      </c>
      <c r="K115" s="28"/>
      <c r="L115" s="28">
        <v>3519591.71</v>
      </c>
      <c r="M115" s="110">
        <v>17181837.629999999</v>
      </c>
      <c r="N115" s="110">
        <v>12075249.27</v>
      </c>
      <c r="O115" s="26"/>
      <c r="P115" s="110">
        <v>5106588.3600000003</v>
      </c>
      <c r="Q115" s="24">
        <v>1818375.18</v>
      </c>
      <c r="R115" s="24">
        <v>1818375.18</v>
      </c>
      <c r="S115" s="28"/>
      <c r="T115" s="28"/>
      <c r="U115" s="168"/>
    </row>
    <row r="116" spans="1:21" ht="48.4" customHeight="1" x14ac:dyDescent="0.25">
      <c r="A116" s="172"/>
      <c r="B116" s="172"/>
      <c r="C116" s="172"/>
      <c r="D116" s="104" t="s">
        <v>268</v>
      </c>
      <c r="E116" s="57" t="s">
        <v>91</v>
      </c>
      <c r="F116" s="57" t="s">
        <v>302</v>
      </c>
      <c r="G116" s="58" t="s">
        <v>49</v>
      </c>
      <c r="H116" s="41" t="s">
        <v>362</v>
      </c>
      <c r="I116" s="28"/>
      <c r="J116" s="28"/>
      <c r="K116" s="28"/>
      <c r="L116" s="28"/>
      <c r="M116" s="129"/>
      <c r="N116" s="129"/>
      <c r="O116" s="26"/>
      <c r="P116" s="129"/>
      <c r="Q116" s="28"/>
      <c r="R116" s="28"/>
      <c r="S116" s="28"/>
      <c r="T116" s="28"/>
      <c r="U116" s="169"/>
    </row>
    <row r="117" spans="1:21" ht="70.900000000000006" customHeight="1" x14ac:dyDescent="0.25">
      <c r="A117" s="172"/>
      <c r="B117" s="172"/>
      <c r="C117" s="172"/>
      <c r="D117" s="104" t="s">
        <v>269</v>
      </c>
      <c r="E117" s="57" t="s">
        <v>91</v>
      </c>
      <c r="F117" s="57" t="s">
        <v>302</v>
      </c>
      <c r="G117" s="58" t="s">
        <v>49</v>
      </c>
      <c r="H117" s="41" t="s">
        <v>264</v>
      </c>
      <c r="I117" s="28"/>
      <c r="J117" s="28"/>
      <c r="K117" s="28"/>
      <c r="L117" s="28"/>
      <c r="M117" s="129"/>
      <c r="N117" s="129"/>
      <c r="O117" s="26"/>
      <c r="P117" s="129"/>
      <c r="Q117" s="28"/>
      <c r="R117" s="28"/>
      <c r="S117" s="28"/>
      <c r="T117" s="28"/>
      <c r="U117" s="169"/>
    </row>
    <row r="118" spans="1:21" ht="48.4" customHeight="1" x14ac:dyDescent="0.25">
      <c r="A118" s="53"/>
      <c r="B118" s="99"/>
      <c r="C118" s="53"/>
      <c r="D118" s="8" t="s">
        <v>275</v>
      </c>
      <c r="E118" s="57" t="s">
        <v>91</v>
      </c>
      <c r="F118" s="57" t="s">
        <v>302</v>
      </c>
      <c r="G118" s="58" t="s">
        <v>49</v>
      </c>
      <c r="H118" s="41" t="s">
        <v>266</v>
      </c>
      <c r="I118" s="28"/>
      <c r="J118" s="28"/>
      <c r="K118" s="47"/>
      <c r="L118" s="47"/>
      <c r="M118" s="26"/>
      <c r="N118" s="26"/>
      <c r="O118" s="26"/>
      <c r="P118" s="26"/>
      <c r="Q118" s="28"/>
      <c r="R118" s="28"/>
      <c r="S118" s="28"/>
      <c r="T118" s="28"/>
      <c r="U118" s="169"/>
    </row>
    <row r="119" spans="1:21" ht="48" customHeight="1" x14ac:dyDescent="0.25">
      <c r="A119" s="53"/>
      <c r="B119" s="99"/>
      <c r="C119" s="53"/>
      <c r="D119" s="8" t="s">
        <v>274</v>
      </c>
      <c r="E119" s="57" t="s">
        <v>91</v>
      </c>
      <c r="F119" s="57" t="s">
        <v>302</v>
      </c>
      <c r="G119" s="58" t="s">
        <v>49</v>
      </c>
      <c r="H119" s="41" t="s">
        <v>363</v>
      </c>
      <c r="I119" s="28"/>
      <c r="J119" s="28"/>
      <c r="K119" s="28"/>
      <c r="L119" s="28"/>
      <c r="M119" s="26"/>
      <c r="N119" s="26"/>
      <c r="O119" s="26"/>
      <c r="P119" s="26"/>
      <c r="Q119" s="28"/>
      <c r="R119" s="28"/>
      <c r="S119" s="28"/>
      <c r="T119" s="28"/>
      <c r="U119" s="169"/>
    </row>
    <row r="120" spans="1:21" ht="58.9" customHeight="1" x14ac:dyDescent="0.25">
      <c r="A120" s="53"/>
      <c r="B120" s="99"/>
      <c r="C120" s="53"/>
      <c r="D120" s="8" t="s">
        <v>276</v>
      </c>
      <c r="E120" s="57" t="s">
        <v>91</v>
      </c>
      <c r="F120" s="57" t="s">
        <v>302</v>
      </c>
      <c r="G120" s="58" t="s">
        <v>49</v>
      </c>
      <c r="H120" s="41" t="s">
        <v>198</v>
      </c>
      <c r="I120" s="28"/>
      <c r="J120" s="28"/>
      <c r="K120" s="28"/>
      <c r="L120" s="28"/>
      <c r="M120" s="26"/>
      <c r="N120" s="26"/>
      <c r="O120" s="26"/>
      <c r="P120" s="26"/>
      <c r="Q120" s="28"/>
      <c r="R120" s="28"/>
      <c r="S120" s="28"/>
      <c r="T120" s="28"/>
      <c r="U120" s="169"/>
    </row>
    <row r="121" spans="1:21" ht="48" customHeight="1" x14ac:dyDescent="0.25">
      <c r="A121" s="53"/>
      <c r="B121" s="99"/>
      <c r="C121" s="53"/>
      <c r="D121" s="8" t="s">
        <v>277</v>
      </c>
      <c r="E121" s="57" t="s">
        <v>91</v>
      </c>
      <c r="F121" s="57" t="s">
        <v>302</v>
      </c>
      <c r="G121" s="58" t="s">
        <v>49</v>
      </c>
      <c r="H121" s="41" t="s">
        <v>364</v>
      </c>
      <c r="I121" s="28"/>
      <c r="J121" s="28"/>
      <c r="K121" s="28"/>
      <c r="L121" s="28"/>
      <c r="M121" s="26"/>
      <c r="N121" s="26"/>
      <c r="O121" s="26"/>
      <c r="P121" s="26"/>
      <c r="Q121" s="28"/>
      <c r="R121" s="28"/>
      <c r="S121" s="28"/>
      <c r="T121" s="28"/>
      <c r="U121" s="169"/>
    </row>
    <row r="122" spans="1:21" ht="23.65" customHeight="1" x14ac:dyDescent="0.25">
      <c r="A122" s="53"/>
      <c r="B122" s="99"/>
      <c r="C122" s="53"/>
      <c r="D122" s="8" t="s">
        <v>278</v>
      </c>
      <c r="E122" s="57" t="s">
        <v>91</v>
      </c>
      <c r="F122" s="57" t="s">
        <v>302</v>
      </c>
      <c r="G122" s="58" t="s">
        <v>49</v>
      </c>
      <c r="H122" s="41" t="s">
        <v>365</v>
      </c>
      <c r="I122" s="28"/>
      <c r="J122" s="28"/>
      <c r="K122" s="28"/>
      <c r="L122" s="28"/>
      <c r="M122" s="26"/>
      <c r="N122" s="26"/>
      <c r="O122" s="26"/>
      <c r="P122" s="26"/>
      <c r="Q122" s="28"/>
      <c r="R122" s="28"/>
      <c r="S122" s="28"/>
      <c r="T122" s="28"/>
      <c r="U122" s="169"/>
    </row>
    <row r="123" spans="1:21" ht="33.75" customHeight="1" x14ac:dyDescent="0.25">
      <c r="A123" s="53"/>
      <c r="B123" s="99"/>
      <c r="C123" s="53"/>
      <c r="D123" s="8" t="s">
        <v>280</v>
      </c>
      <c r="E123" s="57" t="s">
        <v>91</v>
      </c>
      <c r="F123" s="57" t="s">
        <v>302</v>
      </c>
      <c r="G123" s="58" t="s">
        <v>49</v>
      </c>
      <c r="H123" s="41" t="s">
        <v>273</v>
      </c>
      <c r="I123" s="28"/>
      <c r="J123" s="28"/>
      <c r="K123" s="28"/>
      <c r="L123" s="28"/>
      <c r="M123" s="26"/>
      <c r="N123" s="26"/>
      <c r="O123" s="26"/>
      <c r="P123" s="26"/>
      <c r="Q123" s="28"/>
      <c r="R123" s="28"/>
      <c r="S123" s="28"/>
      <c r="T123" s="28"/>
      <c r="U123" s="169"/>
    </row>
    <row r="124" spans="1:21" ht="46.9" customHeight="1" x14ac:dyDescent="0.25">
      <c r="A124" s="53"/>
      <c r="B124" s="99"/>
      <c r="C124" s="53"/>
      <c r="D124" s="8" t="s">
        <v>279</v>
      </c>
      <c r="E124" s="57" t="s">
        <v>91</v>
      </c>
      <c r="F124" s="57" t="s">
        <v>302</v>
      </c>
      <c r="G124" s="58" t="s">
        <v>49</v>
      </c>
      <c r="H124" s="41" t="s">
        <v>366</v>
      </c>
      <c r="I124" s="28"/>
      <c r="J124" s="28"/>
      <c r="K124" s="29"/>
      <c r="L124" s="28"/>
      <c r="M124" s="26"/>
      <c r="N124" s="26"/>
      <c r="O124" s="26"/>
      <c r="P124" s="26"/>
      <c r="Q124" s="28"/>
      <c r="R124" s="28"/>
      <c r="S124" s="28"/>
      <c r="T124" s="28"/>
      <c r="U124" s="170"/>
    </row>
    <row r="125" spans="1:21" ht="87" customHeight="1" x14ac:dyDescent="0.25">
      <c r="A125" s="9"/>
      <c r="B125" s="100" t="s">
        <v>368</v>
      </c>
      <c r="C125" s="67"/>
      <c r="D125" s="22"/>
      <c r="E125" s="22"/>
      <c r="F125" s="22"/>
      <c r="G125" s="23"/>
      <c r="H125" s="23"/>
      <c r="I125" s="105">
        <f>SUM(I17,I34,I69)</f>
        <v>242578315.06</v>
      </c>
      <c r="J125" s="105">
        <f>SUM(J17,J34,J69)</f>
        <v>178391049.49000001</v>
      </c>
      <c r="K125" s="106">
        <v>4559869.57</v>
      </c>
      <c r="L125" s="105">
        <f t="shared" ref="L125:R125" si="1">SUM(L17,L34,L69)</f>
        <v>59627396</v>
      </c>
      <c r="M125" s="116">
        <f t="shared" si="1"/>
        <v>188501557.70000002</v>
      </c>
      <c r="N125" s="116">
        <f t="shared" si="1"/>
        <v>134006377.13</v>
      </c>
      <c r="O125" s="117">
        <f t="shared" si="1"/>
        <v>4521021.49</v>
      </c>
      <c r="P125" s="116">
        <f t="shared" si="1"/>
        <v>49974159.079999998</v>
      </c>
      <c r="Q125" s="116">
        <f t="shared" si="1"/>
        <v>26047791.059999999</v>
      </c>
      <c r="R125" s="116">
        <f t="shared" si="1"/>
        <v>24991037.009999998</v>
      </c>
      <c r="S125" s="117">
        <v>1056754.05</v>
      </c>
      <c r="T125" s="68"/>
      <c r="U125" s="109" t="s">
        <v>369</v>
      </c>
    </row>
    <row r="126" spans="1:21" ht="63.4" customHeight="1" x14ac:dyDescent="0.25">
      <c r="A126" s="9"/>
      <c r="B126" s="100" t="s">
        <v>282</v>
      </c>
      <c r="C126" s="67"/>
      <c r="D126" s="22"/>
      <c r="E126" s="22"/>
      <c r="F126" s="22"/>
      <c r="G126" s="23"/>
      <c r="H126" s="23"/>
      <c r="I126" s="69">
        <v>247589166</v>
      </c>
      <c r="J126" s="69">
        <v>180589200</v>
      </c>
      <c r="K126" s="107">
        <v>3748506</v>
      </c>
      <c r="L126" s="69">
        <v>63251460</v>
      </c>
      <c r="M126" s="46"/>
      <c r="N126" s="46"/>
      <c r="O126" s="46"/>
      <c r="P126" s="46"/>
      <c r="Q126" s="46"/>
      <c r="R126" s="46"/>
      <c r="S126" s="46"/>
      <c r="T126" s="46"/>
      <c r="U126" s="109" t="s">
        <v>281</v>
      </c>
    </row>
    <row r="127" spans="1:21" ht="50.25" customHeight="1" x14ac:dyDescent="0.25">
      <c r="A127" s="196" t="s">
        <v>32</v>
      </c>
      <c r="B127" s="197"/>
      <c r="C127" s="197"/>
      <c r="D127" s="197"/>
      <c r="E127" s="197"/>
      <c r="F127" s="198"/>
      <c r="G127" s="207" t="s">
        <v>367</v>
      </c>
      <c r="H127" s="208"/>
      <c r="I127" s="208"/>
      <c r="J127" s="208"/>
      <c r="K127" s="208"/>
      <c r="L127" s="209"/>
    </row>
    <row r="128" spans="1:21" ht="52.5" customHeight="1" x14ac:dyDescent="0.25">
      <c r="A128" s="203" t="s">
        <v>34</v>
      </c>
      <c r="B128" s="203"/>
      <c r="C128" s="203"/>
      <c r="D128" s="203"/>
      <c r="E128" s="203"/>
      <c r="F128" s="203"/>
      <c r="G128" s="207" t="s">
        <v>374</v>
      </c>
      <c r="H128" s="208"/>
      <c r="I128" s="208"/>
      <c r="J128" s="208"/>
      <c r="K128" s="208"/>
      <c r="L128" s="209"/>
      <c r="R128" s="162"/>
      <c r="S128" s="163"/>
      <c r="T128" s="157"/>
    </row>
    <row r="129" spans="1:17" ht="50.25" customHeight="1" x14ac:dyDescent="0.25">
      <c r="A129" s="203" t="s">
        <v>33</v>
      </c>
      <c r="B129" s="203"/>
      <c r="C129" s="203"/>
      <c r="D129" s="203"/>
      <c r="E129" s="203"/>
      <c r="F129" s="203"/>
      <c r="G129" s="207" t="s">
        <v>386</v>
      </c>
      <c r="H129" s="208"/>
      <c r="I129" s="208"/>
      <c r="J129" s="208"/>
      <c r="K129" s="208"/>
      <c r="L129" s="209"/>
    </row>
    <row r="130" spans="1:17" x14ac:dyDescent="0.25">
      <c r="N130" s="157"/>
      <c r="Q130" s="157"/>
    </row>
  </sheetData>
  <mergeCells count="122">
    <mergeCell ref="S80:S83"/>
    <mergeCell ref="T80:T83"/>
    <mergeCell ref="T84:T89"/>
    <mergeCell ref="U57:U59"/>
    <mergeCell ref="B63:B64"/>
    <mergeCell ref="C63:C64"/>
    <mergeCell ref="U63:U68"/>
    <mergeCell ref="B57:B59"/>
    <mergeCell ref="A115:A117"/>
    <mergeCell ref="B115:B117"/>
    <mergeCell ref="C115:C117"/>
    <mergeCell ref="U69:U76"/>
    <mergeCell ref="T60:T62"/>
    <mergeCell ref="U60:U62"/>
    <mergeCell ref="S102:S109"/>
    <mergeCell ref="T102:T109"/>
    <mergeCell ref="A102:A109"/>
    <mergeCell ref="B102:B109"/>
    <mergeCell ref="C102:C109"/>
    <mergeCell ref="B98:B99"/>
    <mergeCell ref="A98:A99"/>
    <mergeCell ref="U110:U114"/>
    <mergeCell ref="U115:U124"/>
    <mergeCell ref="U98:U101"/>
    <mergeCell ref="U77:U83"/>
    <mergeCell ref="U84:U89"/>
    <mergeCell ref="U102:U109"/>
    <mergeCell ref="B84:B89"/>
    <mergeCell ref="C84:C89"/>
    <mergeCell ref="S90:S97"/>
    <mergeCell ref="T90:T97"/>
    <mergeCell ref="U90:U97"/>
    <mergeCell ref="A21:A23"/>
    <mergeCell ref="B21:B23"/>
    <mergeCell ref="C21:C23"/>
    <mergeCell ref="U43:U46"/>
    <mergeCell ref="S37:S42"/>
    <mergeCell ref="T37:T42"/>
    <mergeCell ref="M37:M42"/>
    <mergeCell ref="N37:N42"/>
    <mergeCell ref="O37:O42"/>
    <mergeCell ref="P37:P42"/>
    <mergeCell ref="Q37:Q42"/>
    <mergeCell ref="R37:R42"/>
    <mergeCell ref="B43:B44"/>
    <mergeCell ref="T34:T36"/>
    <mergeCell ref="U47:U54"/>
    <mergeCell ref="U55:U56"/>
    <mergeCell ref="P52:P54"/>
    <mergeCell ref="Q52:Q54"/>
    <mergeCell ref="R52:R54"/>
    <mergeCell ref="S52:S54"/>
    <mergeCell ref="T52:T54"/>
    <mergeCell ref="K52:K54"/>
    <mergeCell ref="L52:L54"/>
    <mergeCell ref="M52:M54"/>
    <mergeCell ref="N52:N54"/>
    <mergeCell ref="O52:O54"/>
    <mergeCell ref="P55:P56"/>
    <mergeCell ref="K55:K56"/>
    <mergeCell ref="L55:L56"/>
    <mergeCell ref="M55:M56"/>
    <mergeCell ref="N55:N56"/>
    <mergeCell ref="O55:O56"/>
    <mergeCell ref="G127:L127"/>
    <mergeCell ref="G128:L128"/>
    <mergeCell ref="G129:L129"/>
    <mergeCell ref="A127:F127"/>
    <mergeCell ref="A24:A26"/>
    <mergeCell ref="B24:B26"/>
    <mergeCell ref="C24:C26"/>
    <mergeCell ref="A128:F128"/>
    <mergeCell ref="A129:F129"/>
    <mergeCell ref="I52:I54"/>
    <mergeCell ref="J52:J54"/>
    <mergeCell ref="J37:J42"/>
    <mergeCell ref="B69:B70"/>
    <mergeCell ref="C69:C70"/>
    <mergeCell ref="C90:C97"/>
    <mergeCell ref="K37:K42"/>
    <mergeCell ref="L37:L42"/>
    <mergeCell ref="A60:A62"/>
    <mergeCell ref="B60:B62"/>
    <mergeCell ref="C60:C62"/>
    <mergeCell ref="A27:A33"/>
    <mergeCell ref="B27:B33"/>
    <mergeCell ref="C27:C33"/>
    <mergeCell ref="I37:I42"/>
    <mergeCell ref="A13:U13"/>
    <mergeCell ref="M14:P14"/>
    <mergeCell ref="A14:A15"/>
    <mergeCell ref="I14:L14"/>
    <mergeCell ref="C14:H14"/>
    <mergeCell ref="B14:B15"/>
    <mergeCell ref="U17:U18"/>
    <mergeCell ref="Q14:T14"/>
    <mergeCell ref="U14:U15"/>
    <mergeCell ref="B17:B18"/>
    <mergeCell ref="U19:U20"/>
    <mergeCell ref="U21:U23"/>
    <mergeCell ref="U34:U42"/>
    <mergeCell ref="U27:U33"/>
    <mergeCell ref="C98:C99"/>
    <mergeCell ref="K98:K101"/>
    <mergeCell ref="A110:A111"/>
    <mergeCell ref="B110:B111"/>
    <mergeCell ref="C110:C111"/>
    <mergeCell ref="M80:M83"/>
    <mergeCell ref="N80:N83"/>
    <mergeCell ref="O80:O83"/>
    <mergeCell ref="P80:P83"/>
    <mergeCell ref="Q80:Q83"/>
    <mergeCell ref="R80:R83"/>
    <mergeCell ref="K82:K83"/>
    <mergeCell ref="A55:A56"/>
    <mergeCell ref="B55:B56"/>
    <mergeCell ref="I55:I56"/>
    <mergeCell ref="C55:C56"/>
    <mergeCell ref="J55:J56"/>
    <mergeCell ref="A84:A89"/>
    <mergeCell ref="A90:A97"/>
    <mergeCell ref="B90:B9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topLeftCell="A10" workbookViewId="0">
      <selection activeCell="E17" sqref="E17"/>
    </sheetView>
  </sheetViews>
  <sheetFormatPr defaultColWidth="9.140625" defaultRowHeight="15" x14ac:dyDescent="0.25"/>
  <cols>
    <col min="1" max="1" width="8" customWidth="1"/>
    <col min="2" max="2" width="21.85546875" customWidth="1"/>
    <col min="3" max="3" width="55.5703125" customWidth="1"/>
    <col min="4" max="4" width="53" customWidth="1"/>
  </cols>
  <sheetData>
    <row r="1" spans="1:4" x14ac:dyDescent="0.25">
      <c r="A1" s="1"/>
      <c r="B1" s="1"/>
    </row>
    <row r="2" spans="1:4" ht="15.75" x14ac:dyDescent="0.25">
      <c r="A2" s="4"/>
      <c r="B2" s="4"/>
    </row>
    <row r="3" spans="1:4" ht="15.75" x14ac:dyDescent="0.25">
      <c r="A3" s="5" t="s">
        <v>28</v>
      </c>
      <c r="B3" s="5"/>
    </row>
    <row r="4" spans="1:4" ht="54" customHeight="1" x14ac:dyDescent="0.25">
      <c r="A4" s="171" t="s">
        <v>0</v>
      </c>
      <c r="B4" s="199" t="s">
        <v>5</v>
      </c>
      <c r="C4" s="199" t="s">
        <v>35</v>
      </c>
      <c r="D4" s="199" t="s">
        <v>29</v>
      </c>
    </row>
    <row r="5" spans="1:4" ht="33" customHeight="1" x14ac:dyDescent="0.25">
      <c r="A5" s="180"/>
      <c r="B5" s="201"/>
      <c r="C5" s="201"/>
      <c r="D5" s="201"/>
    </row>
    <row r="6" spans="1:4" ht="15" customHeight="1" x14ac:dyDescent="0.25">
      <c r="A6" s="10">
        <v>1</v>
      </c>
      <c r="B6" s="10">
        <v>2</v>
      </c>
      <c r="C6" s="10">
        <v>2</v>
      </c>
      <c r="D6" s="10">
        <v>3</v>
      </c>
    </row>
    <row r="7" spans="1:4" ht="48.75" customHeight="1" x14ac:dyDescent="0.25">
      <c r="A7" s="9" t="s">
        <v>6</v>
      </c>
      <c r="B7" s="7" t="s">
        <v>50</v>
      </c>
      <c r="C7" s="165" t="s">
        <v>284</v>
      </c>
      <c r="D7" s="223" t="s">
        <v>291</v>
      </c>
    </row>
    <row r="8" spans="1:4" ht="50.45" customHeight="1" x14ac:dyDescent="0.25">
      <c r="A8" s="9" t="s">
        <v>4</v>
      </c>
      <c r="B8" s="7" t="s">
        <v>285</v>
      </c>
      <c r="C8" s="167"/>
      <c r="D8" s="167"/>
    </row>
    <row r="9" spans="1:4" ht="47.65" customHeight="1" x14ac:dyDescent="0.25">
      <c r="A9" s="9" t="s">
        <v>51</v>
      </c>
      <c r="B9" s="87" t="s">
        <v>53</v>
      </c>
      <c r="C9" s="167"/>
      <c r="D9" s="167"/>
    </row>
    <row r="10" spans="1:4" ht="27.75" customHeight="1" x14ac:dyDescent="0.25">
      <c r="A10" s="9" t="s">
        <v>164</v>
      </c>
      <c r="B10" s="7" t="s">
        <v>286</v>
      </c>
      <c r="C10" s="167"/>
      <c r="D10" s="167"/>
    </row>
    <row r="11" spans="1:4" ht="36" customHeight="1" x14ac:dyDescent="0.25">
      <c r="A11" s="9" t="s">
        <v>287</v>
      </c>
      <c r="B11" s="108" t="s">
        <v>58</v>
      </c>
      <c r="C11" s="167"/>
      <c r="D11" s="167"/>
    </row>
    <row r="12" spans="1:4" ht="28.9" customHeight="1" x14ac:dyDescent="0.25">
      <c r="A12" s="9" t="s">
        <v>180</v>
      </c>
      <c r="B12" s="108" t="s">
        <v>288</v>
      </c>
      <c r="C12" s="166"/>
      <c r="D12" s="166"/>
    </row>
    <row r="13" spans="1:4" ht="30" customHeight="1" x14ac:dyDescent="0.25">
      <c r="A13" s="9" t="s">
        <v>14</v>
      </c>
      <c r="B13" s="7" t="s">
        <v>61</v>
      </c>
      <c r="C13" s="6"/>
      <c r="D13" s="6"/>
    </row>
    <row r="14" spans="1:4" ht="50.25" customHeight="1" x14ac:dyDescent="0.25">
      <c r="A14" s="9" t="s">
        <v>89</v>
      </c>
      <c r="B14" s="7" t="s">
        <v>151</v>
      </c>
      <c r="C14" s="6"/>
      <c r="D14" s="6"/>
    </row>
    <row r="15" spans="1:4" ht="110.25" customHeight="1" x14ac:dyDescent="0.25">
      <c r="A15" s="9" t="s">
        <v>192</v>
      </c>
      <c r="B15" s="7" t="s">
        <v>152</v>
      </c>
      <c r="C15" s="6" t="s">
        <v>289</v>
      </c>
      <c r="D15" s="6" t="s">
        <v>292</v>
      </c>
    </row>
    <row r="16" spans="1:4" ht="76.150000000000006" customHeight="1" x14ac:dyDescent="0.25">
      <c r="A16" s="9" t="s">
        <v>201</v>
      </c>
      <c r="B16" s="7" t="s">
        <v>203</v>
      </c>
      <c r="C16" s="6" t="s">
        <v>290</v>
      </c>
      <c r="D16" s="109" t="s">
        <v>308</v>
      </c>
    </row>
    <row r="17" spans="1:4" ht="61.15" customHeight="1" x14ac:dyDescent="0.25">
      <c r="A17" s="9" t="s">
        <v>100</v>
      </c>
      <c r="B17" s="7" t="s">
        <v>101</v>
      </c>
      <c r="C17" s="6"/>
      <c r="D17" s="6"/>
    </row>
    <row r="18" spans="1:4" ht="142.9" customHeight="1" x14ac:dyDescent="0.25">
      <c r="A18" s="9" t="s">
        <v>208</v>
      </c>
      <c r="B18" s="7" t="s">
        <v>105</v>
      </c>
      <c r="C18" s="6" t="s">
        <v>160</v>
      </c>
      <c r="D18" s="109" t="s">
        <v>293</v>
      </c>
    </row>
    <row r="19" spans="1:4" ht="40.5" customHeight="1" x14ac:dyDescent="0.25">
      <c r="A19" s="9" t="s">
        <v>209</v>
      </c>
      <c r="B19" s="7" t="s">
        <v>153</v>
      </c>
      <c r="C19" s="6" t="s">
        <v>161</v>
      </c>
      <c r="D19" s="6" t="s">
        <v>294</v>
      </c>
    </row>
    <row r="20" spans="1:4" ht="39" customHeight="1" x14ac:dyDescent="0.25">
      <c r="A20" s="9" t="s">
        <v>15</v>
      </c>
      <c r="B20" s="7" t="s">
        <v>107</v>
      </c>
      <c r="C20" s="6"/>
      <c r="D20" s="6"/>
    </row>
    <row r="21" spans="1:4" ht="30" customHeight="1" x14ac:dyDescent="0.25">
      <c r="A21" s="9" t="s">
        <v>126</v>
      </c>
      <c r="B21" s="7" t="s">
        <v>154</v>
      </c>
      <c r="C21" s="6"/>
      <c r="D21" s="6"/>
    </row>
    <row r="22" spans="1:4" ht="66.400000000000006" customHeight="1" x14ac:dyDescent="0.25">
      <c r="A22" s="9" t="s">
        <v>238</v>
      </c>
      <c r="B22" s="7" t="s">
        <v>134</v>
      </c>
      <c r="C22" s="6" t="s">
        <v>295</v>
      </c>
      <c r="D22" s="109" t="s">
        <v>296</v>
      </c>
    </row>
    <row r="23" spans="1:4" ht="84.75" customHeight="1" x14ac:dyDescent="0.25">
      <c r="A23" s="9" t="s">
        <v>241</v>
      </c>
      <c r="B23" s="7" t="s">
        <v>135</v>
      </c>
      <c r="C23" s="6" t="s">
        <v>166</v>
      </c>
      <c r="D23" s="6" t="s">
        <v>297</v>
      </c>
    </row>
    <row r="24" spans="1:4" ht="61.5" customHeight="1" x14ac:dyDescent="0.25">
      <c r="A24" s="9" t="s">
        <v>137</v>
      </c>
      <c r="B24" s="7" t="s">
        <v>155</v>
      </c>
      <c r="C24" s="6"/>
      <c r="D24" s="6"/>
    </row>
    <row r="25" spans="1:4" x14ac:dyDescent="0.25">
      <c r="A25" s="9" t="s">
        <v>165</v>
      </c>
      <c r="C25" s="6"/>
      <c r="D25" s="6"/>
    </row>
    <row r="26" spans="1:4" ht="106.9" customHeight="1" x14ac:dyDescent="0.25">
      <c r="A26" s="9" t="s">
        <v>250</v>
      </c>
      <c r="B26" s="7" t="s">
        <v>156</v>
      </c>
      <c r="C26" s="6" t="s">
        <v>298</v>
      </c>
      <c r="D26" s="7" t="s">
        <v>299</v>
      </c>
    </row>
    <row r="27" spans="1:4" ht="60" customHeight="1" x14ac:dyDescent="0.25">
      <c r="A27" s="9" t="s">
        <v>146</v>
      </c>
      <c r="B27" s="7" t="s">
        <v>158</v>
      </c>
      <c r="C27" s="6"/>
      <c r="D27" s="6"/>
    </row>
    <row r="28" spans="1:4" ht="36" x14ac:dyDescent="0.25">
      <c r="A28" s="9" t="s">
        <v>261</v>
      </c>
      <c r="B28" s="7" t="s">
        <v>159</v>
      </c>
      <c r="C28" s="6" t="s">
        <v>300</v>
      </c>
      <c r="D28" s="6"/>
    </row>
  </sheetData>
  <mergeCells count="6">
    <mergeCell ref="C7:C12"/>
    <mergeCell ref="D7:D12"/>
    <mergeCell ref="A4:A5"/>
    <mergeCell ref="C4:C5"/>
    <mergeCell ref="D4:D5"/>
    <mergeCell ref="B4:B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L11"/>
  <sheetViews>
    <sheetView topLeftCell="A7" workbookViewId="0">
      <selection activeCell="B8" sqref="B8:L8"/>
    </sheetView>
  </sheetViews>
  <sheetFormatPr defaultColWidth="8.85546875" defaultRowHeight="15.75" x14ac:dyDescent="0.25"/>
  <cols>
    <col min="1" max="1" width="4" style="2" customWidth="1"/>
    <col min="2" max="3" width="8.85546875" style="2"/>
    <col min="4" max="4" width="14.140625" style="2" customWidth="1"/>
    <col min="5" max="16384" width="8.85546875" style="2"/>
  </cols>
  <sheetData>
    <row r="3" spans="1:12" ht="20.25" customHeight="1" x14ac:dyDescent="0.25">
      <c r="B3" s="161" t="s">
        <v>31</v>
      </c>
      <c r="D3" s="17"/>
      <c r="E3" s="21"/>
      <c r="F3" s="21"/>
    </row>
    <row r="4" spans="1:12" ht="66.400000000000006" customHeight="1" x14ac:dyDescent="0.25">
      <c r="B4" s="228" t="s">
        <v>30</v>
      </c>
      <c r="C4" s="228"/>
      <c r="D4" s="228"/>
      <c r="E4" s="228"/>
      <c r="F4" s="228"/>
      <c r="G4" s="228"/>
      <c r="H4" s="228"/>
      <c r="I4" s="228"/>
      <c r="J4" s="228"/>
      <c r="K4" s="228"/>
      <c r="L4" s="228"/>
    </row>
    <row r="5" spans="1:12" ht="92.65" customHeight="1" x14ac:dyDescent="0.25">
      <c r="A5" s="158" t="s">
        <v>6</v>
      </c>
      <c r="B5" s="229" t="s">
        <v>394</v>
      </c>
      <c r="C5" s="230"/>
      <c r="D5" s="230"/>
      <c r="E5" s="230"/>
      <c r="F5" s="230"/>
      <c r="G5" s="230"/>
      <c r="H5" s="230"/>
      <c r="I5" s="230"/>
      <c r="J5" s="230"/>
      <c r="K5" s="230"/>
      <c r="L5" s="231"/>
    </row>
    <row r="6" spans="1:12" ht="92.25" customHeight="1" x14ac:dyDescent="0.25">
      <c r="A6" s="159" t="s">
        <v>14</v>
      </c>
      <c r="B6" s="227" t="s">
        <v>393</v>
      </c>
      <c r="C6" s="227"/>
      <c r="D6" s="227"/>
      <c r="E6" s="227"/>
      <c r="F6" s="227"/>
      <c r="G6" s="227"/>
      <c r="H6" s="227"/>
      <c r="I6" s="227"/>
      <c r="J6" s="227"/>
      <c r="K6" s="227"/>
      <c r="L6" s="227"/>
    </row>
    <row r="7" spans="1:12" ht="65.849999999999994" customHeight="1" x14ac:dyDescent="0.25">
      <c r="A7" s="159" t="s">
        <v>15</v>
      </c>
      <c r="B7" s="232" t="s">
        <v>375</v>
      </c>
      <c r="C7" s="232"/>
      <c r="D7" s="232"/>
      <c r="E7" s="232"/>
      <c r="F7" s="232"/>
      <c r="G7" s="232"/>
      <c r="H7" s="232"/>
      <c r="I7" s="232"/>
      <c r="J7" s="232"/>
      <c r="K7" s="232"/>
      <c r="L7" s="232"/>
    </row>
    <row r="8" spans="1:12" ht="79.150000000000006" customHeight="1" x14ac:dyDescent="0.25">
      <c r="A8" s="159" t="s">
        <v>370</v>
      </c>
      <c r="B8" s="227" t="s">
        <v>395</v>
      </c>
      <c r="C8" s="227"/>
      <c r="D8" s="227"/>
      <c r="E8" s="227"/>
      <c r="F8" s="227"/>
      <c r="G8" s="227"/>
      <c r="H8" s="227"/>
      <c r="I8" s="227"/>
      <c r="J8" s="227"/>
      <c r="K8" s="227"/>
      <c r="L8" s="227"/>
    </row>
    <row r="9" spans="1:12" ht="79.900000000000006" customHeight="1" x14ac:dyDescent="0.25">
      <c r="A9" s="159" t="s">
        <v>371</v>
      </c>
      <c r="B9" s="227" t="s">
        <v>396</v>
      </c>
      <c r="C9" s="227"/>
      <c r="D9" s="227"/>
      <c r="E9" s="227"/>
      <c r="F9" s="227"/>
      <c r="G9" s="227"/>
      <c r="H9" s="227"/>
      <c r="I9" s="227"/>
      <c r="J9" s="227"/>
      <c r="K9" s="227"/>
      <c r="L9" s="227"/>
    </row>
    <row r="10" spans="1:12" ht="63.75" customHeight="1" x14ac:dyDescent="0.25">
      <c r="A10" s="159" t="s">
        <v>372</v>
      </c>
      <c r="B10" s="227" t="s">
        <v>397</v>
      </c>
      <c r="C10" s="227"/>
      <c r="D10" s="227"/>
      <c r="E10" s="227"/>
      <c r="F10" s="227"/>
      <c r="G10" s="227"/>
      <c r="H10" s="227"/>
      <c r="I10" s="227"/>
      <c r="J10" s="227"/>
      <c r="K10" s="227"/>
      <c r="L10" s="227"/>
    </row>
    <row r="11" spans="1:12" ht="52.9" customHeight="1" x14ac:dyDescent="0.25">
      <c r="A11" s="160" t="s">
        <v>373</v>
      </c>
      <c r="B11" s="224" t="s">
        <v>376</v>
      </c>
      <c r="C11" s="225"/>
      <c r="D11" s="225"/>
      <c r="E11" s="225"/>
      <c r="F11" s="225"/>
      <c r="G11" s="225"/>
      <c r="H11" s="225"/>
      <c r="I11" s="225"/>
      <c r="J11" s="225"/>
      <c r="K11" s="225"/>
      <c r="L11" s="226"/>
    </row>
  </sheetData>
  <mergeCells count="8">
    <mergeCell ref="B11:L11"/>
    <mergeCell ref="B10:L10"/>
    <mergeCell ref="B9:L9"/>
    <mergeCell ref="B4:L4"/>
    <mergeCell ref="B5:L5"/>
    <mergeCell ref="B6:L6"/>
    <mergeCell ref="B7:L7"/>
    <mergeCell ref="B8:L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 lentelė</vt:lpstr>
      <vt:lpstr>2 lentelė</vt:lpstr>
      <vt:lpstr>3 lentelė</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Verkauskienė</dc:creator>
  <cp:lastModifiedBy>Daiva Žukienė</cp:lastModifiedBy>
  <dcterms:created xsi:type="dcterms:W3CDTF">2023-08-28T11:49:41Z</dcterms:created>
  <dcterms:modified xsi:type="dcterms:W3CDTF">2026-02-17T14:02:44Z</dcterms:modified>
</cp:coreProperties>
</file>