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Valerijus\Desktop\ITVP ataskaitos\"/>
    </mc:Choice>
  </mc:AlternateContent>
  <xr:revisionPtr revIDLastSave="0" documentId="8_{95D121CC-23CF-4AB0-9BCB-6D966BBC4173}" xr6:coauthVersionLast="47" xr6:coauthVersionMax="47" xr10:uidLastSave="{00000000-0000-0000-0000-000000000000}"/>
  <bookViews>
    <workbookView xWindow="-120" yWindow="-120" windowWidth="29040" windowHeight="15720" xr2:uid="{00000000-000D-0000-FFFF-FFFF00000000}"/>
  </bookViews>
  <sheets>
    <sheet name="Lapas1" sheetId="1" r:id="rId1"/>
  </sheets>
  <definedNames>
    <definedName name="_xlnm._FilterDatabase" localSheetId="0" hidden="1">Lapas1!$E$36:$F$36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0" i="1" l="1"/>
  <c r="L49" i="1"/>
  <c r="L46" i="1"/>
  <c r="M39" i="1"/>
  <c r="L39" i="1"/>
  <c r="Q42" i="1" l="1"/>
  <c r="P42" i="1"/>
  <c r="N42" i="1"/>
  <c r="M42" i="1"/>
  <c r="Q38" i="1"/>
  <c r="N38" i="1"/>
  <c r="M38" i="1"/>
  <c r="L45" i="1"/>
  <c r="O40" i="1" l="1"/>
  <c r="Q47" i="1" l="1"/>
  <c r="O41" i="1"/>
  <c r="L41" i="1"/>
  <c r="M47" i="1" l="1"/>
  <c r="N47" i="1"/>
  <c r="P47" i="1"/>
  <c r="P39" i="1"/>
  <c r="P38" i="1" s="1"/>
  <c r="O49" i="1"/>
  <c r="O47" i="1" s="1"/>
  <c r="L47" i="1"/>
  <c r="O45" i="1"/>
  <c r="O46" i="1"/>
  <c r="O44" i="1"/>
  <c r="L44" i="1"/>
  <c r="L42" i="1" s="1"/>
  <c r="L40" i="1"/>
  <c r="L38" i="1" s="1"/>
  <c r="F43" i="1"/>
  <c r="G43" i="1"/>
  <c r="E43" i="1"/>
  <c r="F42" i="1"/>
  <c r="G42" i="1"/>
  <c r="E42" i="1"/>
  <c r="E38" i="1"/>
  <c r="G48" i="1"/>
  <c r="F48" i="1"/>
  <c r="F47" i="1"/>
  <c r="G47" i="1"/>
  <c r="F38" i="1"/>
  <c r="G38" i="1"/>
  <c r="E48" i="1"/>
  <c r="E47" i="1"/>
  <c r="O42" i="1" l="1"/>
  <c r="N35" i="1"/>
  <c r="Q35" i="1"/>
  <c r="P35" i="1"/>
  <c r="M35" i="1"/>
  <c r="O39" i="1"/>
  <c r="O38" i="1" s="1"/>
  <c r="L35" i="1"/>
  <c r="O35" i="1" l="1"/>
</calcChain>
</file>

<file path=xl/sharedStrings.xml><?xml version="1.0" encoding="utf-8"?>
<sst xmlns="http://schemas.openxmlformats.org/spreadsheetml/2006/main" count="133" uniqueCount="114">
  <si>
    <t>Nr.</t>
  </si>
  <si>
    <t>Kodas</t>
  </si>
  <si>
    <t>Pavadinimas, mato vnt.</t>
  </si>
  <si>
    <t>Pasiekta  reikšmė</t>
  </si>
  <si>
    <t xml:space="preserve">Iš viso </t>
  </si>
  <si>
    <t>1.1.</t>
  </si>
  <si>
    <t>...</t>
  </si>
  <si>
    <t>Stiprybės</t>
  </si>
  <si>
    <t>1.</t>
  </si>
  <si>
    <t>Silpnybės</t>
  </si>
  <si>
    <t>Galimybės</t>
  </si>
  <si>
    <t>Grėsmės</t>
  </si>
  <si>
    <t>(įrašomas programos pavadinimas)</t>
  </si>
  <si>
    <t>(įrašoma programos parengimo data, registracijos numeris)</t>
  </si>
  <si>
    <t>Priemonei / veiksmui įgyvendinti panaudotos lėšos   (Eur)</t>
  </si>
  <si>
    <t>Planuojamos skirti veiksmo vykdytojo  ir partnerio (-ių) lėšos</t>
  </si>
  <si>
    <t>Išmokėtos veiksmo vykdytojo  ir partnerio (-ių) lėšos</t>
  </si>
  <si>
    <t>Planuojamas skirti finansavimas (iš valstybės biudžeto, ES fondų ir kitos tarptautinės finansinės paramos lėšų)</t>
  </si>
  <si>
    <t>Išmokėtas finansavimas (iš valstybės biudžeto, ES fondų ir kitos tarptautinės finansinės paramos lėšų)</t>
  </si>
  <si>
    <t>Tikslo / uždavinio / priemonės / veiksmo pavadinimai*</t>
  </si>
  <si>
    <t>1 lentelė. Programos SSGG lentelėje nurodytų veiksnių pokyčių įvertinimas</t>
  </si>
  <si>
    <t>Veiksnių pokyčių vertinimas**</t>
  </si>
  <si>
    <t>Veiksniai*</t>
  </si>
  <si>
    <t>*Jeigu pildant lentelę yra reikalingos papildomos eilutės (pvz., kai programoje yra daugiau, nei pateikta formoje, tikslų, uždavinių, priemonių ir (ar) veiksmų), jas įterpkite. Jeigu pildant lentelę paaiškėja, kad formoje yra perteklinių eilučių (pvz., kai  programoje yra mažiau, nei pateikta formoje, tikslų, uždavinių, priemonių ir (ar) veiksmų  arba programoje nėra nustatyta veiksmų, kuriais įgyvendinama programos priemonė), jas ištrinkite. Lentelėje pateikta informacija apie programos tikslų, uždavinių, priemonių ir veiksmų numerius, pavadinimus turi sutapti su programoje nurodytu atitinkamo tikslo, uždavinio, priemonės, veiksmo numeriu ir pavadinimu.</t>
  </si>
  <si>
    <t>Programos įgyvendinimo rodikliai**</t>
  </si>
  <si>
    <t>2 lentelė. Programos įgyvendinimo pažanga nuo programos įgyvendinimo pradžios</t>
  </si>
  <si>
    <t>Programos įgyvendinimo veiksmai</t>
  </si>
  <si>
    <t>Programoje suplanuota veiksmo pradžia</t>
  </si>
  <si>
    <t>Programoje suplanuota veiksmo pabaiga</t>
  </si>
  <si>
    <t>****Pateikiama informacija apie programoje nustatytus veiksmus, nurodant veiksmo įgyvendinimo būklę, pvz.: rengiama paraiška, pateikta paraiška, pasirašyta projekto sutartis, įgyvendinamas projektas, baigtas įgyvendinti, nuspręsta neteikti paraiškos, nuspręsta nefinansuoti projekto, nutraukta projekto sutartis ar kt.</t>
  </si>
  <si>
    <t>Papildoma informacija, paaiškinimai</t>
  </si>
  <si>
    <t>Suplanuota 2023 m. pasiekti  reikšmė***</t>
  </si>
  <si>
    <t xml:space="preserve">Suplanuota iki ataskaitinių metų pabaigos pasiekti reikšmė**** </t>
  </si>
  <si>
    <t>Veiksmo įgyvendinimo būklė*****</t>
  </si>
  <si>
    <t>Veiksmą atitinkančio projekto Nr.******</t>
  </si>
  <si>
    <t>Priemonei / veiksmui įgyvendinti programoje numatytas lėšų poreikis (Eur)</t>
  </si>
  <si>
    <t>* Nurodomos programos  SSGG lentelėje nustatytos ir programos įgyvendinimo metu naujai paaiškėjusios stiprybės, silpnybės (problemos), galimybės ir grėsmės;</t>
  </si>
  <si>
    <r>
      <t>** Įvertinami veiksnių pokyčiai per ataskaitinius metus ir per laikotarpį nuo programos įgyvendinimo pradžios (nurodoma, ar pasikeitė programoje identifikuotos stiprybės, silpnybės, galimybės ir grėsmės, ar atsirado naujų, programoje nevertintų</t>
    </r>
    <r>
      <rPr>
        <i/>
        <sz val="9"/>
        <color rgb="FFFF0000"/>
        <rFont val="Times New Roman"/>
        <family val="1"/>
        <charset val="186"/>
      </rPr>
      <t>,</t>
    </r>
    <r>
      <rPr>
        <i/>
        <sz val="9"/>
        <color theme="1"/>
        <rFont val="Times New Roman"/>
        <family val="1"/>
      </rPr>
      <t>tikslinės teritorijos vystymui svarbių veiksnių).</t>
    </r>
  </si>
  <si>
    <r>
      <t>Iš viso</t>
    </r>
    <r>
      <rPr>
        <b/>
        <sz val="9"/>
        <color rgb="FFFF0000"/>
        <rFont val="Times New Roman"/>
        <family val="1"/>
        <charset val="186"/>
      </rPr>
      <t>:</t>
    </r>
    <r>
      <rPr>
        <b/>
        <sz val="9"/>
        <rFont val="Times New Roman"/>
        <family val="1"/>
      </rPr>
      <t xml:space="preserve"> </t>
    </r>
  </si>
  <si>
    <t xml:space="preserve">** Jeigu pildant lentelę yra reikalingos papildomos eilutės (pvz., kai programoje yra daugiau, nei pateikta formoje, efekto, rezultato ir (ar) produkto vertinimo kriterijų), jas įterpkite. Jeigu pildant lentelę paaiškėja, kad formoje yra perteklinių eilučių (pvz., kai  programoje yra mažiau, nei pateikta formoje, efekto, rezultato ir (ar) produkto vertinimo kriterijų), jas ištrinkite. </t>
  </si>
  <si>
    <t>*** Lentelėje pateikiama informacija apie siekiamas programos tikslo (-ų), uždavinio (-ių) ar priemonės (-ių) vertinimo kriterijų reikšmes turi sutapti su programos dalies ,,Programos įgyvendinimo teritorijos vystymo tikslai, uždaviniai ir priemonės“ lentelėse pateikta informacija apie kriterijų siekiamas reikšmes 2023 m. Lentelėje pateikiama informacija apie siekiamus veiksmo produkto vertinimo kriterijus  ir reikšmes turi atitikti  veiksmą atitinkančio projekto sutartyje numatytas pasiekti produkto vertinimo kriterijų  (rodiklių) reikšmes. Jeigu veiksmą atitinkančio projekto sutartis nėra sudaryta arba sudarytoje projekto sutartyje nenustatyta siekti produkto vertinimo kriterijaus, lentelėje įrašoma ,,nd“.</t>
  </si>
  <si>
    <t>**** Lentelėje pateikiama informacija apie iki ataskaitinio laikotarpio pabaigos siekiamas programos tikslo (-ų) ir uždavinio (-ių) vertinimo kriterijų  reikšmes; ši informacija turi sutapti su programos dalies ,,Programos įgyvendinimo teritorijos vystymo tikslai, uždaviniai ir priemonės“ lentelėse ,,Programos efekto ir rezultatų pasiekimo grafijas“ ir ,,Produktų sukūrimo grafijas (kaupiamuoju būdu)“ pateikta informacija.</t>
  </si>
  <si>
    <t>***** Jeigu veiksmą atitinkantį projektą numatyta finansuoti 2014–2020 metų Europos Sąjungos fondų investicijų veiksmų programos įgyvendinimo priemonių lėšomis, įrašomas projekto numeris, kuris projektui suteiktas pateikus įgyvendinančiajai institucijai paraišką dėl šio projekto finansavimo; kitu atveju (jeigu nurodyta paraiška nėra pateikta ir (ar) projektas nėra finansuojamas) įrašoma ,,nd“.</t>
  </si>
  <si>
    <t>1.  Šiaulių regiono tikslinių teritorijų savivaldybės pasižymi aukštu pramonės potencialu</t>
  </si>
  <si>
    <t>2. Šiaulių regione yra išplėtotas žemės ūkis ir palankios sąlygos jam plėtoti</t>
  </si>
  <si>
    <t>1. Žemas ir mažėjantis verslumo lygis Šiaulių regione (be Šiaulių miesto)</t>
  </si>
  <si>
    <t>2. Spartus gyventojų skaičiaus mažėjimas Šiaulių regiono tikslinėse teritorijose</t>
  </si>
  <si>
    <t>3. Didelis struktūrinis ir ilgalaikis nedarbas Šiaulių regiono tikslinių teritorijų savivaldybėse</t>
  </si>
  <si>
    <t>4. Ūkinės veikos koncentracijos ir apgyvendinimo ypatumai turi didelės įtakos transporto sukeliamai aplinkos taršai ir eismo saugumo situacijai</t>
  </si>
  <si>
    <t>1. Dėl aktyvesnės Europos reindustrializacijos stiprės Šiaulių regiono investicinis patrauklumas</t>
  </si>
  <si>
    <t>2. Šiaulių regiono tikslinėse teritorijose didės alternatyvių transporto būdų ir priemonių bei geros susiekimo sistemos paklausa</t>
  </si>
  <si>
    <t>1. Dėl blogėjančios demografinės padėties, didelio nedarbo sparčiai mažės jaunų žmonių, atvykstančių gyventi ir dirbti į Šiaulių regiono tikslines teritorijas, srautai</t>
  </si>
  <si>
    <t>2. Nepalanki verslo aplinka, maža perkamoji galia Šiaulių regione sukels skurdo problemas</t>
  </si>
  <si>
    <t>3. Auganti regioninė konkurencija su Ryga (paslaugų, turizmo, transporto ir kt. srityse)</t>
  </si>
  <si>
    <t>Tikslas: Padidinti Šiaulių regiono tikslinių teritorijų gyventojų užimtumą, gerinant patrauklumą gyvenimui, darbui ir investicijoms</t>
  </si>
  <si>
    <t>Uždavinys: Pritaikyti viešąsias erdves verslo poreikiams ir investicijų pritraukimui</t>
  </si>
  <si>
    <t>1.1.5v</t>
  </si>
  <si>
    <t>1.1.6v</t>
  </si>
  <si>
    <t>1.1.7v</t>
  </si>
  <si>
    <t>1.2.</t>
  </si>
  <si>
    <t>Uždavinys: Padidinti ūkinės veiklos įvairovę, gerinant gyvenamąją aplinką, skatinant naujų įmonių steigimą ir darbo vietų kūrimą</t>
  </si>
  <si>
    <t>1.2.4v</t>
  </si>
  <si>
    <t>1.2.5v</t>
  </si>
  <si>
    <t>1.2.6v</t>
  </si>
  <si>
    <t>1.3.</t>
  </si>
  <si>
    <t>Uždavinys: Pagerinti darbo vietų pasiekiamumą ir kompleksiškai spręsti eismo saugumo problemas</t>
  </si>
  <si>
    <t>Veiksmas: Kuršėnų m. Lauryno Ivinskio aikštės sutvarkymas ir pritaikymas bendruomeniniams ir verslo poreikiams</t>
  </si>
  <si>
    <t>Veiksmas: Pavenčių laisvalaikio zonos įkūrimas Kuršėnų mieste</t>
  </si>
  <si>
    <t>Veiksmas: Ventos upės viešosios erdvės Kuršėnų mieste įrengimas ir pritaikymas bendruomeniniams ir verslo poreikiams</t>
  </si>
  <si>
    <t>1.3.5v</t>
  </si>
  <si>
    <t xml:space="preserve"> Baigtas įgyvendinti projektas</t>
  </si>
  <si>
    <t>Veiksmas: Kompleksinis Kuršėnų miesto daugiabučių namų gyvenamųjų kvartalų sutvarkymas</t>
  </si>
  <si>
    <t>Veiksmas: Kompleksinis Kuršėnų miesto daugiabučių namų gyvenamųjų kvartalų sutvarkymas II etapas</t>
  </si>
  <si>
    <t>Veiksmas: Kuršėnų Dvaro sodybos (unikalus kodas 16507) tvarkybos darbai ir pritaikymas kultūros ir verslo poreikiams (I-as etapas)</t>
  </si>
  <si>
    <t>Veiksmas: Kuršėnų miesto Kudirkos g., Tilvyčio g., Dambrausko g. ir Kapų g. rekonstrukcija įrengiant eismo saugumo priemones</t>
  </si>
  <si>
    <t>1.1.-P-1</t>
  </si>
  <si>
    <t xml:space="preserve">1.1.-P-1 </t>
  </si>
  <si>
    <t>1.2.-P-1</t>
  </si>
  <si>
    <t>1.2.-P-2</t>
  </si>
  <si>
    <t>1.3.-P-1</t>
  </si>
  <si>
    <t>1.3.-P-3</t>
  </si>
  <si>
    <t>07.1.1-CPVA-R-905-61-0001</t>
  </si>
  <si>
    <t>07.1.1-CPVA-R-905-61-0012</t>
  </si>
  <si>
    <t xml:space="preserve">07.1.1-CPVA-R-905-61-0004	</t>
  </si>
  <si>
    <t>07.1.1-CPVA-R-905-61-0006</t>
  </si>
  <si>
    <t>07.1.1-CPVA-R-905-61-0009</t>
  </si>
  <si>
    <t>05.4.1-CPVA-R-302-61-0003</t>
  </si>
  <si>
    <t>06.2.1-TID-R-511-61-0005</t>
  </si>
  <si>
    <t>Efekto vertinimo kriterijus: Užimtųjų ir darbingo amžiaus gyventojų santykis Šiaulių regiono savivaldybėse, kuriose yra tikslinių teritorijų, proc.</t>
  </si>
  <si>
    <t>1-E-1</t>
  </si>
  <si>
    <t xml:space="preserve">Produkto rodiklis: Sukurtos arba atnaujintos atviros erdvės miestų vietovėse, m2 </t>
  </si>
  <si>
    <t xml:space="preserve">Produkto vertinimo kriterijus: Sukurtos arba atnaujintos atviros erdvės miestų vietovėse, m2 </t>
  </si>
  <si>
    <t>Modernizuoti kultūros infrastruktūros objektai, skaičius</t>
  </si>
  <si>
    <t>Produkto vertinimo kriterijus: Bendras rekonstruotų arba atnaujintų kelių ilgis, km</t>
  </si>
  <si>
    <t>Produkto vertinimo kriterijus: Įdiegtos saugų eismą gerinančios ir aplinkosaugos priemonės, skaičius</t>
  </si>
  <si>
    <t>Baigtas įgyvendinti projektas</t>
  </si>
  <si>
    <t>2015 m. rugsėjo 10 d. Nr. 1V-715</t>
  </si>
  <si>
    <t>Šiaulių regiono integruotos teritorijų vystymo programos</t>
  </si>
  <si>
    <t>1-R-1</t>
  </si>
  <si>
    <t>Materialinės investicijos 1 gyventojui Akmenės r., Kelmės r., Pakruojo r. ir Šiaulių r. savivaldybėse, tūkst. Eur</t>
  </si>
  <si>
    <t>1-R-2</t>
  </si>
  <si>
    <t>Verslumo lygis Šiaulių regiono savivaldybėse, kuriose yra tikslinių teritorijų (veikiančių įmonių skaičius, tenkantis 1 000 gyventojų), vnt.</t>
  </si>
  <si>
    <r>
      <t xml:space="preserve">
</t>
    </r>
    <r>
      <rPr>
        <sz val="9"/>
        <color theme="1"/>
        <rFont val="Times New Roman"/>
        <family val="1"/>
        <charset val="186"/>
      </rPr>
      <t>1.2.-P-3</t>
    </r>
  </si>
  <si>
    <r>
      <t xml:space="preserve">
</t>
    </r>
    <r>
      <rPr>
        <sz val="9"/>
        <rFont val="Times New Roman"/>
        <family val="1"/>
        <charset val="186"/>
      </rPr>
      <t xml:space="preserve">Produkto vertinimo kriterijus: Sutvarkyti, įrengti ir pritaikyti lankymui gamtos ir kultūros paveldo objektai ir teritorijos, </t>
    </r>
    <r>
      <rPr>
        <strike/>
        <sz val="9"/>
        <rFont val="Times New Roman"/>
        <family val="1"/>
        <charset val="186"/>
      </rPr>
      <t xml:space="preserve">
</t>
    </r>
  </si>
  <si>
    <t xml:space="preserve"> ĮGYVENDINIMO 2023 M. ATASKAITA</t>
  </si>
  <si>
    <t>Produkto rodiklis 1.1.-P-1 pasiektas 2018 metais. Projekto pabaiga patvirtinta 2018 m. vasario 6 d.</t>
  </si>
  <si>
    <t>Produkto rodiklis 1.1.-P-1 pasiektas 2023 m.
Projekto pabaiga patvirtinta 2023 m. gegužės 18 d.</t>
  </si>
  <si>
    <t>Produkto rodiklis 1.1.-P-1 pasiektas 2021 m. Projekto pabaiga patvirtinta 2022 m. vasario 4 d.</t>
  </si>
  <si>
    <t>Produkto rodiklis 1.2.-P-1 pasiektas 2020 metais. Projekto pabaiga patvirtinta 2020 m. lapkričio 30 d.</t>
  </si>
  <si>
    <t>Produkto rodiklis 1.2.-P-1 pasiektas 2022 metais. Projekto pabaiga patvirtinta 2022 m. birželio 3 d.</t>
  </si>
  <si>
    <t>Produkto rodiklis 1.2.-P-2 pasiektas 2022 metais. Projekto pabaiga patvirtinta 2022 m. gegužės 16 d.</t>
  </si>
  <si>
    <t>Produkto rodiklis 1.3.-P-1 pasiektas 2021 metais.
Produkto rodiklis 1.3.-P-3 pasiektas 2021 metais. Projekto pabaiga patvirtinta 2022 m. sausio 27 d.</t>
  </si>
  <si>
    <t>Teikiami Šiaulių rajono savivaldybės duomenys apie rezultato vertinimo kriterijaus reikšmę (šaltinis https://osp.stat.gov.lt/).</t>
  </si>
  <si>
    <t>Teikiami Šiaulių rajono savivaldybės duomenys apie efekto vertinimo kriterijaus reikšmę.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</si>
</sst>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27" x14ac:knownFonts="1">
    <font>
      <sz val="11"/>
      <color theme="1"/>
      <name val="Calibri"/>
      <family val="2"/>
      <charset val="186"/>
      <scheme val="minor"/>
    </font>
    <font>
      <sz val="11"/>
      <name val="Calibri"/>
      <family val="2"/>
      <charset val="186"/>
      <scheme val="minor"/>
    </font>
    <font>
      <sz val="12"/>
      <name val="Times New Roman"/>
      <family val="1"/>
      <charset val="186"/>
    </font>
    <font>
      <sz val="12"/>
      <color theme="1"/>
      <name val="Times New Roman"/>
      <family val="1"/>
      <charset val="186"/>
    </font>
    <font>
      <b/>
      <sz val="12"/>
      <color theme="1"/>
      <name val="Times New Roman"/>
      <family val="1"/>
      <charset val="186"/>
    </font>
    <font>
      <b/>
      <sz val="12"/>
      <name val="Times New Roman"/>
      <family val="1"/>
      <charset val="186"/>
    </font>
    <font>
      <sz val="10"/>
      <name val="Arial"/>
      <family val="2"/>
      <charset val="186"/>
    </font>
    <font>
      <i/>
      <sz val="9"/>
      <name val="Times New Roman"/>
      <family val="1"/>
    </font>
    <font>
      <sz val="12"/>
      <color theme="1"/>
      <name val="Times New Roman"/>
      <family val="1"/>
    </font>
    <font>
      <i/>
      <sz val="11"/>
      <color theme="1"/>
      <name val="Calibri"/>
      <family val="2"/>
      <scheme val="minor"/>
    </font>
    <font>
      <b/>
      <sz val="9"/>
      <name val="Times New Roman"/>
      <family val="1"/>
    </font>
    <font>
      <b/>
      <sz val="9"/>
      <color theme="1"/>
      <name val="Times New Roman"/>
      <family val="1"/>
    </font>
    <font>
      <sz val="9"/>
      <name val="Times New Roman"/>
      <family val="1"/>
    </font>
    <font>
      <sz val="9"/>
      <color theme="1"/>
      <name val="Times New Roman"/>
      <family val="1"/>
    </font>
    <font>
      <i/>
      <sz val="9"/>
      <color theme="1"/>
      <name val="Times New Roman"/>
      <family val="1"/>
    </font>
    <font>
      <i/>
      <sz val="9"/>
      <color rgb="FFFF0000"/>
      <name val="Times New Roman"/>
      <family val="1"/>
      <charset val="186"/>
    </font>
    <font>
      <b/>
      <sz val="9"/>
      <color rgb="FFFF0000"/>
      <name val="Times New Roman"/>
      <family val="1"/>
      <charset val="186"/>
    </font>
    <font>
      <sz val="11"/>
      <color theme="1"/>
      <name val="Calibri"/>
      <family val="2"/>
      <charset val="186"/>
      <scheme val="minor"/>
    </font>
    <font>
      <sz val="9"/>
      <color theme="1"/>
      <name val="Times New Roman"/>
      <family val="1"/>
      <charset val="186"/>
    </font>
    <font>
      <sz val="9"/>
      <name val="Times New Roman"/>
      <family val="1"/>
      <charset val="186"/>
    </font>
    <font>
      <b/>
      <sz val="12"/>
      <name val="Calibri"/>
      <family val="2"/>
      <charset val="186"/>
      <scheme val="minor"/>
    </font>
    <font>
      <b/>
      <sz val="9"/>
      <name val="Times New Roman"/>
      <family val="1"/>
      <charset val="186"/>
    </font>
    <font>
      <strike/>
      <sz val="9"/>
      <color rgb="FFFF0000"/>
      <name val="Times New Roman"/>
      <family val="1"/>
      <charset val="186"/>
    </font>
    <font>
      <strike/>
      <sz val="9"/>
      <name val="Times New Roman"/>
      <family val="1"/>
      <charset val="186"/>
    </font>
    <font>
      <sz val="10"/>
      <name val="Times New Roman"/>
      <family val="1"/>
    </font>
    <font>
      <i/>
      <sz val="10"/>
      <name val="Times New Roman"/>
      <family val="1"/>
    </font>
    <font>
      <sz val="10"/>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xf numFmtId="43" fontId="17" fillId="0" borderId="0" applyFont="0" applyFill="0" applyBorder="0" applyAlignment="0" applyProtection="0"/>
    <xf numFmtId="43" fontId="17" fillId="0" borderId="0" applyFont="0" applyFill="0" applyBorder="0" applyAlignment="0" applyProtection="0"/>
  </cellStyleXfs>
  <cellXfs count="197">
    <xf numFmtId="0" fontId="0" fillId="0" borderId="0" xfId="0"/>
    <xf numFmtId="0" fontId="1" fillId="0" borderId="0" xfId="0" applyFont="1"/>
    <xf numFmtId="0" fontId="2" fillId="0" borderId="0" xfId="0" applyFont="1" applyAlignment="1">
      <alignment vertical="center"/>
    </xf>
    <xf numFmtId="0" fontId="4" fillId="0" borderId="0" xfId="0" applyFont="1"/>
    <xf numFmtId="0" fontId="5" fillId="0" borderId="0" xfId="0" applyFont="1" applyAlignment="1">
      <alignment vertical="center"/>
    </xf>
    <xf numFmtId="0" fontId="2" fillId="0" borderId="0" xfId="0" applyFont="1" applyAlignment="1">
      <alignment horizontal="center" vertical="center"/>
    </xf>
    <xf numFmtId="0" fontId="9" fillId="0" borderId="0" xfId="0" applyFont="1" applyAlignment="1">
      <alignment horizontal="left" vertical="top" wrapText="1"/>
    </xf>
    <xf numFmtId="0" fontId="10" fillId="0" borderId="2" xfId="0" applyFont="1" applyBorder="1" applyAlignment="1">
      <alignment vertical="center" wrapText="1"/>
    </xf>
    <xf numFmtId="0" fontId="12" fillId="0" borderId="2" xfId="0" applyFont="1" applyBorder="1" applyAlignment="1">
      <alignment vertical="center" wrapText="1"/>
    </xf>
    <xf numFmtId="0" fontId="1" fillId="0" borderId="0" xfId="0" applyFont="1" applyAlignment="1">
      <alignment wrapText="1"/>
    </xf>
    <xf numFmtId="0" fontId="0" fillId="0" borderId="0" xfId="0" applyAlignment="1">
      <alignment wrapText="1"/>
    </xf>
    <xf numFmtId="0" fontId="13" fillId="0" borderId="2" xfId="0" applyFont="1" applyBorder="1" applyAlignment="1">
      <alignment horizontal="center" vertical="center" wrapText="1"/>
    </xf>
    <xf numFmtId="0" fontId="7" fillId="3" borderId="16" xfId="0" applyFont="1" applyFill="1" applyBorder="1" applyAlignment="1">
      <alignment vertical="center" wrapText="1"/>
    </xf>
    <xf numFmtId="0" fontId="10" fillId="0" borderId="17" xfId="0" applyFont="1" applyBorder="1" applyAlignment="1">
      <alignment vertical="center" wrapText="1"/>
    </xf>
    <xf numFmtId="0" fontId="12" fillId="0" borderId="19" xfId="0" applyFont="1" applyBorder="1" applyAlignment="1">
      <alignment vertical="center" wrapText="1"/>
    </xf>
    <xf numFmtId="0" fontId="10"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7" xfId="0" applyFont="1" applyBorder="1" applyAlignment="1">
      <alignment horizontal="center" vertical="center" wrapText="1"/>
    </xf>
    <xf numFmtId="0" fontId="10" fillId="0" borderId="19" xfId="1" applyFont="1" applyBorder="1" applyAlignment="1">
      <alignment horizontal="center" vertical="center" wrapText="1"/>
    </xf>
    <xf numFmtId="0" fontId="12" fillId="4" borderId="15" xfId="0" applyFont="1" applyFill="1" applyBorder="1" applyAlignment="1">
      <alignment vertical="center" wrapText="1"/>
    </xf>
    <xf numFmtId="0" fontId="12" fillId="2" borderId="15" xfId="0" applyFont="1" applyFill="1" applyBorder="1" applyAlignment="1">
      <alignment horizontal="center" vertical="center" wrapText="1"/>
    </xf>
    <xf numFmtId="0" fontId="12" fillId="4" borderId="15" xfId="0" applyFont="1" applyFill="1" applyBorder="1" applyAlignment="1">
      <alignment horizontal="center" vertical="center" wrapText="1"/>
    </xf>
    <xf numFmtId="43" fontId="12" fillId="0" borderId="15" xfId="2" applyFont="1" applyFill="1" applyBorder="1" applyAlignment="1">
      <alignment horizontal="center" vertical="center" wrapText="1"/>
    </xf>
    <xf numFmtId="43" fontId="13" fillId="0" borderId="2" xfId="2" applyFont="1" applyBorder="1" applyAlignment="1">
      <alignment horizontal="center" vertical="center" wrapText="1"/>
    </xf>
    <xf numFmtId="43" fontId="12" fillId="2" borderId="2" xfId="2" applyFont="1" applyFill="1" applyBorder="1" applyAlignment="1">
      <alignment horizontal="center" vertical="center" wrapText="1"/>
    </xf>
    <xf numFmtId="43" fontId="13" fillId="0" borderId="19" xfId="2" applyFont="1" applyBorder="1" applyAlignment="1">
      <alignment horizontal="center" vertical="center" wrapText="1"/>
    </xf>
    <xf numFmtId="43" fontId="12" fillId="2" borderId="19" xfId="2" applyFont="1" applyFill="1" applyBorder="1" applyAlignment="1">
      <alignment horizontal="center" vertical="center" wrapText="1"/>
    </xf>
    <xf numFmtId="43" fontId="12" fillId="4" borderId="15" xfId="2" applyFont="1" applyFill="1" applyBorder="1" applyAlignment="1">
      <alignment horizontal="center" vertical="center" wrapText="1"/>
    </xf>
    <xf numFmtId="43" fontId="12" fillId="0" borderId="1" xfId="2" applyFont="1" applyFill="1" applyBorder="1" applyAlignment="1">
      <alignment horizontal="center" vertical="center" wrapText="1"/>
    </xf>
    <xf numFmtId="43" fontId="19" fillId="3" borderId="2" xfId="2" applyFont="1" applyFill="1" applyBorder="1" applyAlignment="1">
      <alignment horizontal="center" vertical="center" wrapText="1"/>
    </xf>
    <xf numFmtId="43" fontId="19" fillId="4" borderId="15" xfId="2"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4" borderId="19" xfId="0" applyFont="1" applyFill="1" applyBorder="1" applyAlignment="1">
      <alignment vertical="center" wrapText="1"/>
    </xf>
    <xf numFmtId="43" fontId="12" fillId="4" borderId="19" xfId="2" applyFont="1" applyFill="1" applyBorder="1" applyAlignment="1">
      <alignment horizontal="center" vertical="center" wrapText="1"/>
    </xf>
    <xf numFmtId="43" fontId="12" fillId="0" borderId="15" xfId="2" applyFont="1" applyFill="1" applyBorder="1" applyAlignment="1">
      <alignment horizontal="left" vertical="center" wrapText="1"/>
    </xf>
    <xf numFmtId="0" fontId="13" fillId="0" borderId="15" xfId="0" applyFont="1" applyBorder="1" applyAlignment="1">
      <alignment horizontal="center" vertical="center" wrapText="1"/>
    </xf>
    <xf numFmtId="43" fontId="12" fillId="0" borderId="2" xfId="2" applyFont="1" applyFill="1" applyBorder="1" applyAlignment="1">
      <alignment horizontal="center" vertical="center" wrapText="1"/>
    </xf>
    <xf numFmtId="43" fontId="12" fillId="0" borderId="2" xfId="2" applyFont="1" applyFill="1" applyBorder="1" applyAlignment="1">
      <alignment horizontal="left" vertical="center" wrapText="1"/>
    </xf>
    <xf numFmtId="0" fontId="12" fillId="2" borderId="2" xfId="0" applyFont="1" applyFill="1" applyBorder="1" applyAlignment="1">
      <alignment horizontal="center" vertical="center" wrapText="1"/>
    </xf>
    <xf numFmtId="0" fontId="24" fillId="3" borderId="16" xfId="0" applyFont="1" applyFill="1" applyBorder="1" applyAlignment="1">
      <alignment vertical="center" wrapText="1"/>
    </xf>
    <xf numFmtId="43" fontId="12" fillId="0" borderId="19" xfId="2" applyFont="1" applyFill="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12" fillId="2" borderId="1" xfId="0" applyFont="1" applyFill="1" applyBorder="1" applyAlignment="1">
      <alignment horizontal="center" vertical="center" wrapText="1"/>
    </xf>
    <xf numFmtId="43" fontId="12" fillId="4" borderId="5" xfId="2" applyFont="1" applyFill="1" applyBorder="1" applyAlignment="1">
      <alignment horizontal="center" vertical="center" wrapText="1"/>
    </xf>
    <xf numFmtId="0" fontId="10" fillId="4" borderId="33" xfId="0" applyFont="1" applyFill="1" applyBorder="1" applyAlignment="1">
      <alignment vertical="center" wrapText="1"/>
    </xf>
    <xf numFmtId="0" fontId="10" fillId="4" borderId="15" xfId="0" applyFont="1" applyFill="1" applyBorder="1" applyAlignment="1">
      <alignment vertical="center" wrapText="1"/>
    </xf>
    <xf numFmtId="0" fontId="7" fillId="4" borderId="16" xfId="0" applyFont="1" applyFill="1" applyBorder="1" applyAlignment="1">
      <alignment vertical="center" wrapText="1"/>
    </xf>
    <xf numFmtId="0" fontId="24" fillId="3" borderId="18" xfId="0" applyFont="1" applyFill="1" applyBorder="1" applyAlignment="1">
      <alignment vertical="center" wrapText="1"/>
    </xf>
    <xf numFmtId="0" fontId="10" fillId="0" borderId="34" xfId="0" applyFont="1" applyBorder="1" applyAlignment="1">
      <alignment vertical="center" wrapText="1"/>
    </xf>
    <xf numFmtId="0" fontId="10" fillId="0" borderId="19" xfId="0" applyFont="1" applyBorder="1" applyAlignment="1">
      <alignment vertical="center" wrapText="1"/>
    </xf>
    <xf numFmtId="0" fontId="18" fillId="0" borderId="19" xfId="0" applyFont="1" applyBorder="1" applyAlignment="1">
      <alignment vertical="center" wrapText="1"/>
    </xf>
    <xf numFmtId="43" fontId="19" fillId="3" borderId="19" xfId="2" applyFont="1" applyFill="1" applyBorder="1" applyAlignment="1">
      <alignment horizontal="center" vertical="center" wrapText="1"/>
    </xf>
    <xf numFmtId="0" fontId="13" fillId="0" borderId="19" xfId="0" applyFont="1" applyBorder="1" applyAlignment="1">
      <alignment horizontal="center" vertical="center" wrapText="1"/>
    </xf>
    <xf numFmtId="0" fontId="24" fillId="3" borderId="20" xfId="0" applyFont="1" applyFill="1" applyBorder="1" applyAlignment="1">
      <alignment vertical="center" wrapText="1"/>
    </xf>
    <xf numFmtId="0" fontId="12" fillId="4" borderId="5" xfId="0" applyFont="1" applyFill="1" applyBorder="1" applyAlignment="1">
      <alignment vertical="center" wrapText="1"/>
    </xf>
    <xf numFmtId="43" fontId="19" fillId="4" borderId="1" xfId="2"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43" fontId="12" fillId="0" borderId="2" xfId="2" applyFont="1" applyBorder="1" applyAlignment="1">
      <alignment horizontal="center" vertical="center" wrapText="1"/>
    </xf>
    <xf numFmtId="0" fontId="10" fillId="0" borderId="33" xfId="0" applyFont="1" applyBorder="1" applyAlignment="1">
      <alignment vertical="center" wrapText="1"/>
    </xf>
    <xf numFmtId="0" fontId="10" fillId="0" borderId="15" xfId="0" applyFont="1" applyBorder="1" applyAlignment="1">
      <alignment vertical="center" wrapText="1"/>
    </xf>
    <xf numFmtId="0" fontId="12" fillId="0" borderId="15" xfId="0" applyFont="1" applyBorder="1" applyAlignment="1">
      <alignment vertical="center" wrapText="1"/>
    </xf>
    <xf numFmtId="0" fontId="12" fillId="3" borderId="15" xfId="0" applyFont="1" applyFill="1" applyBorder="1" applyAlignment="1">
      <alignment horizontal="center" vertical="center" wrapText="1"/>
    </xf>
    <xf numFmtId="43" fontId="13" fillId="0" borderId="15" xfId="2" applyFont="1" applyBorder="1" applyAlignment="1">
      <alignment horizontal="center" vertical="center" wrapText="1"/>
    </xf>
    <xf numFmtId="43" fontId="12" fillId="2" borderId="15" xfId="2" applyFont="1" applyFill="1" applyBorder="1" applyAlignment="1">
      <alignment horizontal="center" vertical="center" wrapText="1"/>
    </xf>
    <xf numFmtId="0" fontId="10" fillId="0" borderId="29" xfId="0" applyFont="1" applyBorder="1" applyAlignment="1">
      <alignment vertical="center" wrapText="1"/>
    </xf>
    <xf numFmtId="0" fontId="10" fillId="0" borderId="1" xfId="0" applyFont="1" applyBorder="1" applyAlignment="1">
      <alignment vertical="center" wrapText="1"/>
    </xf>
    <xf numFmtId="0" fontId="22" fillId="3" borderId="1" xfId="0" applyFont="1" applyFill="1" applyBorder="1" applyAlignment="1">
      <alignment vertical="center" wrapText="1"/>
    </xf>
    <xf numFmtId="0" fontId="23" fillId="3" borderId="1" xfId="0" applyFont="1" applyFill="1" applyBorder="1" applyAlignment="1">
      <alignment horizontal="center" vertical="center" wrapText="1"/>
    </xf>
    <xf numFmtId="43" fontId="13" fillId="0" borderId="1" xfId="2" applyFont="1" applyBorder="1" applyAlignment="1">
      <alignment horizontal="center" vertical="center" wrapText="1"/>
    </xf>
    <xf numFmtId="43" fontId="12" fillId="2" borderId="1" xfId="2" applyFont="1" applyFill="1" applyBorder="1" applyAlignment="1">
      <alignment horizontal="center" vertical="center" wrapText="1"/>
    </xf>
    <xf numFmtId="0" fontId="13" fillId="0" borderId="1" xfId="0" applyFont="1" applyBorder="1" applyAlignment="1">
      <alignment horizontal="center" vertical="center" wrapText="1"/>
    </xf>
    <xf numFmtId="0" fontId="24" fillId="3" borderId="32" xfId="0" applyFont="1" applyFill="1" applyBorder="1" applyAlignment="1">
      <alignment vertical="center" wrapText="1"/>
    </xf>
    <xf numFmtId="0" fontId="12" fillId="0" borderId="36" xfId="0" applyFont="1" applyBorder="1" applyAlignment="1">
      <alignment vertical="center" wrapText="1"/>
    </xf>
    <xf numFmtId="0" fontId="12" fillId="3" borderId="36" xfId="0" applyFont="1" applyFill="1" applyBorder="1" applyAlignment="1">
      <alignment horizontal="center" vertical="center" wrapText="1"/>
    </xf>
    <xf numFmtId="43" fontId="13" fillId="0" borderId="36" xfId="2" applyFont="1" applyBorder="1" applyAlignment="1">
      <alignment horizontal="center" vertical="center" wrapText="1"/>
    </xf>
    <xf numFmtId="43" fontId="12" fillId="2" borderId="36" xfId="2"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1" fillId="0" borderId="17" xfId="0" applyFont="1" applyBorder="1" applyAlignment="1">
      <alignment vertical="center" wrapText="1"/>
    </xf>
    <xf numFmtId="0" fontId="11" fillId="0" borderId="2" xfId="0" applyFont="1" applyBorder="1" applyAlignment="1">
      <alignment vertical="center" wrapText="1"/>
    </xf>
    <xf numFmtId="0" fontId="13" fillId="0" borderId="2" xfId="0" applyFont="1" applyBorder="1" applyAlignment="1">
      <alignment vertical="center" wrapText="1"/>
    </xf>
    <xf numFmtId="43" fontId="13" fillId="3" borderId="2" xfId="2" applyFont="1" applyFill="1" applyBorder="1" applyAlignment="1">
      <alignment horizontal="center" vertical="center" wrapText="1"/>
    </xf>
    <xf numFmtId="43" fontId="13" fillId="2" borderId="2" xfId="2" applyFont="1" applyFill="1" applyBorder="1" applyAlignment="1">
      <alignment horizontal="center" vertical="center" wrapText="1"/>
    </xf>
    <xf numFmtId="43" fontId="13" fillId="0" borderId="2" xfId="2" applyFont="1" applyFill="1" applyBorder="1" applyAlignment="1">
      <alignment horizontal="center" vertical="center" wrapText="1"/>
    </xf>
    <xf numFmtId="0" fontId="26" fillId="3" borderId="18" xfId="0" applyFont="1" applyFill="1" applyBorder="1" applyAlignment="1">
      <alignment vertical="center" wrapText="1"/>
    </xf>
    <xf numFmtId="43" fontId="12" fillId="4" borderId="15" xfId="2" applyFont="1" applyFill="1" applyBorder="1" applyAlignment="1">
      <alignment horizontal="center" vertical="center" wrapText="1"/>
    </xf>
    <xf numFmtId="43" fontId="12" fillId="4" borderId="19" xfId="2" applyFont="1" applyFill="1" applyBorder="1" applyAlignment="1">
      <alignment horizontal="center" vertical="center" wrapText="1"/>
    </xf>
    <xf numFmtId="43" fontId="12" fillId="4" borderId="22" xfId="2" applyFont="1" applyFill="1" applyBorder="1" applyAlignment="1">
      <alignment horizontal="center" vertical="center" wrapText="1"/>
    </xf>
    <xf numFmtId="43" fontId="12" fillId="4" borderId="5" xfId="2"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26"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8" xfId="0" applyFont="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8" xfId="0" applyFont="1" applyBorder="1" applyAlignment="1">
      <alignment horizontal="left"/>
    </xf>
    <xf numFmtId="0" fontId="8" fillId="0" borderId="9" xfId="0" applyFont="1" applyBorder="1" applyAlignment="1">
      <alignment wrapText="1"/>
    </xf>
    <xf numFmtId="0" fontId="8" fillId="0" borderId="7" xfId="0" applyFont="1" applyBorder="1" applyAlignment="1">
      <alignment wrapText="1"/>
    </xf>
    <xf numFmtId="0" fontId="8" fillId="0" borderId="10" xfId="0" applyFont="1" applyBorder="1" applyAlignment="1">
      <alignment wrapText="1"/>
    </xf>
    <xf numFmtId="0" fontId="3" fillId="0" borderId="13" xfId="0" applyFont="1" applyBorder="1" applyAlignment="1">
      <alignment horizontal="left" wrapText="1"/>
    </xf>
    <xf numFmtId="0" fontId="3" fillId="0" borderId="6" xfId="0" applyFont="1" applyBorder="1" applyAlignment="1">
      <alignment horizontal="left" wrapText="1"/>
    </xf>
    <xf numFmtId="0" fontId="3" fillId="0" borderId="14" xfId="0" applyFont="1" applyBorder="1" applyAlignment="1">
      <alignment horizontal="left"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1" xfId="0" applyFont="1" applyBorder="1" applyAlignment="1">
      <alignment horizontal="left" wrapText="1"/>
    </xf>
    <xf numFmtId="0" fontId="8" fillId="0" borderId="0" xfId="0" applyFont="1" applyAlignment="1">
      <alignment horizontal="left" wrapText="1"/>
    </xf>
    <xf numFmtId="0" fontId="8" fillId="0" borderId="12" xfId="0" applyFont="1" applyBorder="1" applyAlignment="1">
      <alignment horizontal="left" wrapText="1"/>
    </xf>
    <xf numFmtId="0" fontId="10" fillId="4" borderId="22"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26" xfId="0" applyFont="1" applyBorder="1" applyAlignment="1">
      <alignment horizontal="left" vertical="center" wrapText="1"/>
    </xf>
    <xf numFmtId="0" fontId="10" fillId="4" borderId="15"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33"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20" fillId="0" borderId="6" xfId="0" applyFont="1" applyBorder="1" applyAlignment="1">
      <alignment horizontal="center" wrapText="1"/>
    </xf>
    <xf numFmtId="0" fontId="4" fillId="0" borderId="6" xfId="0" applyFont="1" applyBorder="1" applyAlignment="1">
      <alignment horizontal="center"/>
    </xf>
    <xf numFmtId="0" fontId="14" fillId="0" borderId="0" xfId="0" applyFont="1" applyAlignment="1">
      <alignment horizontal="left" wrapText="1"/>
    </xf>
    <xf numFmtId="0" fontId="11" fillId="0" borderId="0" xfId="0" applyFont="1" applyAlignment="1">
      <alignment horizontal="left" wrapText="1"/>
    </xf>
    <xf numFmtId="0" fontId="8" fillId="0" borderId="11" xfId="0" applyFont="1" applyBorder="1"/>
    <xf numFmtId="0" fontId="8" fillId="0" borderId="0" xfId="0" applyFont="1"/>
    <xf numFmtId="0" fontId="8" fillId="0" borderId="12" xfId="0" applyFont="1" applyBorder="1"/>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8" fillId="0" borderId="9" xfId="0" applyFont="1" applyBorder="1" applyAlignment="1">
      <alignment horizontal="left" wrapText="1"/>
    </xf>
    <xf numFmtId="0" fontId="8" fillId="0" borderId="7" xfId="0" applyFont="1" applyBorder="1" applyAlignment="1">
      <alignment horizontal="left" wrapText="1"/>
    </xf>
    <xf numFmtId="0" fontId="8" fillId="0" borderId="10" xfId="0" applyFont="1" applyBorder="1" applyAlignment="1">
      <alignment horizontal="left" wrapText="1"/>
    </xf>
    <xf numFmtId="0" fontId="4" fillId="0" borderId="13" xfId="0" applyFont="1" applyBorder="1" applyAlignment="1">
      <alignment horizontal="center" wrapText="1"/>
    </xf>
    <xf numFmtId="0" fontId="4" fillId="0" borderId="6" xfId="0" applyFont="1" applyBorder="1" applyAlignment="1">
      <alignment horizontal="center" wrapText="1"/>
    </xf>
    <xf numFmtId="0" fontId="4" fillId="0" borderId="14" xfId="0" applyFont="1" applyBorder="1" applyAlignment="1">
      <alignment horizontal="center" wrapText="1"/>
    </xf>
    <xf numFmtId="0" fontId="7" fillId="0" borderId="0" xfId="0" applyFont="1" applyAlignment="1">
      <alignment horizontal="center"/>
    </xf>
    <xf numFmtId="0" fontId="7" fillId="0" borderId="0" xfId="0" applyFont="1" applyAlignment="1">
      <alignment horizontal="center" vertical="center"/>
    </xf>
    <xf numFmtId="0" fontId="4" fillId="0" borderId="0" xfId="0" applyFont="1" applyAlignment="1">
      <alignment horizontal="center"/>
    </xf>
    <xf numFmtId="0" fontId="8" fillId="0" borderId="11" xfId="0" applyFont="1" applyBorder="1" applyAlignment="1">
      <alignment wrapText="1"/>
    </xf>
    <xf numFmtId="0" fontId="8" fillId="0" borderId="0" xfId="0" applyFont="1" applyAlignment="1">
      <alignment wrapText="1"/>
    </xf>
    <xf numFmtId="0" fontId="8" fillId="0" borderId="12" xfId="0" applyFont="1" applyBorder="1" applyAlignment="1">
      <alignment wrapText="1"/>
    </xf>
    <xf numFmtId="0" fontId="4" fillId="0" borderId="13" xfId="0" applyFont="1" applyBorder="1" applyAlignment="1">
      <alignment horizontal="center"/>
    </xf>
    <xf numFmtId="0" fontId="4" fillId="0" borderId="14" xfId="0" applyFont="1" applyBorder="1" applyAlignment="1">
      <alignment horizont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0" fillId="0" borderId="21" xfId="0" applyFont="1" applyBorder="1" applyAlignment="1">
      <alignment horizontal="center" vertical="center" wrapText="1"/>
    </xf>
    <xf numFmtId="0" fontId="10" fillId="0" borderId="25"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3" fillId="0" borderId="15" xfId="0" applyFont="1" applyBorder="1" applyAlignment="1">
      <alignment horizontal="center" vertical="center" wrapText="1"/>
    </xf>
    <xf numFmtId="0" fontId="10" fillId="0" borderId="23" xfId="1" applyFont="1" applyBorder="1" applyAlignment="1">
      <alignment horizontal="center" vertical="center" wrapText="1"/>
    </xf>
    <xf numFmtId="0" fontId="13" fillId="0" borderId="24" xfId="0" applyFont="1" applyBorder="1" applyAlignment="1">
      <alignment horizontal="center" vertical="center" wrapText="1"/>
    </xf>
    <xf numFmtId="0" fontId="10"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9" xfId="0" applyFont="1" applyBorder="1" applyAlignment="1">
      <alignment horizontal="center" vertical="center" wrapText="1"/>
    </xf>
    <xf numFmtId="164" fontId="21" fillId="2" borderId="15" xfId="0" applyNumberFormat="1" applyFont="1" applyFill="1" applyBorder="1" applyAlignment="1">
      <alignment horizontal="center" vertical="center" wrapText="1"/>
    </xf>
    <xf numFmtId="164" fontId="21" fillId="2" borderId="2"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0" fontId="7" fillId="3" borderId="32" xfId="0" applyFont="1" applyFill="1" applyBorder="1" applyAlignment="1">
      <alignment horizontal="left" vertical="center" wrapText="1"/>
    </xf>
    <xf numFmtId="0" fontId="7" fillId="3" borderId="35" xfId="0" applyFont="1" applyFill="1" applyBorder="1" applyAlignment="1">
      <alignment horizontal="left" vertical="center" wrapText="1"/>
    </xf>
    <xf numFmtId="0" fontId="8" fillId="0" borderId="11" xfId="0" applyFont="1" applyBorder="1" applyAlignment="1">
      <alignment horizontal="left"/>
    </xf>
    <xf numFmtId="0" fontId="8" fillId="0" borderId="0" xfId="0" applyFont="1" applyAlignment="1">
      <alignment horizontal="left"/>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7" fillId="0" borderId="0" xfId="0" applyFont="1" applyAlignment="1">
      <alignment horizontal="left" vertical="top" wrapText="1"/>
    </xf>
    <xf numFmtId="0" fontId="10" fillId="0" borderId="0" xfId="0" applyFont="1" applyAlignment="1">
      <alignment horizontal="left" vertical="top" wrapText="1"/>
    </xf>
    <xf numFmtId="43" fontId="12" fillId="0" borderId="5" xfId="2" applyFont="1" applyFill="1" applyBorder="1" applyAlignment="1">
      <alignment horizontal="center" vertical="center" wrapText="1"/>
    </xf>
    <xf numFmtId="43" fontId="12" fillId="0" borderId="26" xfId="2" applyFont="1" applyFill="1" applyBorder="1" applyAlignment="1">
      <alignment horizontal="center" vertical="center" wrapText="1"/>
    </xf>
    <xf numFmtId="0" fontId="26" fillId="0" borderId="35" xfId="0" applyFont="1" applyBorder="1" applyAlignment="1">
      <alignment horizontal="left" vertical="center" wrapText="1"/>
    </xf>
    <xf numFmtId="0" fontId="26" fillId="0" borderId="30" xfId="0" applyFont="1" applyBorder="1" applyAlignment="1">
      <alignment horizontal="left" vertical="center" wrapText="1"/>
    </xf>
    <xf numFmtId="0" fontId="10" fillId="0" borderId="31" xfId="0" applyFont="1" applyBorder="1" applyAlignment="1">
      <alignment horizontal="center" vertical="center" wrapText="1"/>
    </xf>
    <xf numFmtId="0" fontId="25" fillId="4" borderId="28" xfId="0" applyFont="1" applyFill="1" applyBorder="1" applyAlignment="1">
      <alignment horizontal="center" vertical="center" wrapText="1"/>
    </xf>
    <xf numFmtId="0" fontId="25" fillId="4" borderId="35"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4" fillId="0" borderId="0" xfId="0" applyFont="1" applyAlignment="1">
      <alignment horizontal="left" vertical="top" wrapText="1"/>
    </xf>
    <xf numFmtId="0" fontId="11" fillId="0" borderId="0" xfId="0" applyFont="1" applyAlignment="1">
      <alignment horizontal="left" vertical="top" wrapText="1"/>
    </xf>
    <xf numFmtId="43" fontId="13" fillId="0" borderId="5" xfId="2" applyFont="1" applyBorder="1" applyAlignment="1">
      <alignment horizontal="center" vertical="center" wrapText="1"/>
    </xf>
    <xf numFmtId="43" fontId="13" fillId="0" borderId="26" xfId="2" applyFont="1" applyBorder="1" applyAlignment="1">
      <alignment horizontal="center" vertical="center" wrapText="1"/>
    </xf>
  </cellXfs>
  <cellStyles count="4">
    <cellStyle name="Įprastas" xfId="0" builtinId="0"/>
    <cellStyle name="Įprastas 2" xfId="1" xr:uid="{00000000-0005-0000-0000-000001000000}"/>
    <cellStyle name="Kablelis" xfId="2" builtinId="3"/>
    <cellStyle name="Kablelis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8"/>
  <sheetViews>
    <sheetView tabSelected="1" zoomScale="85" zoomScaleNormal="85" workbookViewId="0">
      <selection activeCell="G43" sqref="G43"/>
    </sheetView>
  </sheetViews>
  <sheetFormatPr defaultRowHeight="15" x14ac:dyDescent="0.25"/>
  <cols>
    <col min="1" max="1" width="6.42578125" customWidth="1"/>
    <col min="2" max="2" width="20.28515625" customWidth="1"/>
    <col min="3" max="3" width="6.5703125" customWidth="1"/>
    <col min="4" max="4" width="19.7109375" customWidth="1"/>
    <col min="5" max="5" width="9.7109375" customWidth="1"/>
    <col min="6" max="6" width="11" customWidth="1"/>
    <col min="7" max="7" width="11.140625" customWidth="1"/>
    <col min="8" max="9" width="9.7109375" customWidth="1"/>
    <col min="10" max="10" width="11.42578125" customWidth="1"/>
    <col min="11" max="11" width="10.7109375" customWidth="1"/>
    <col min="12" max="17" width="13.140625" customWidth="1"/>
    <col min="18" max="18" width="49.5703125" customWidth="1"/>
  </cols>
  <sheetData>
    <row r="1" spans="1:18" ht="15.75" customHeight="1" x14ac:dyDescent="0.25">
      <c r="A1" s="9"/>
      <c r="B1" s="9"/>
      <c r="C1" s="9"/>
      <c r="D1" s="9"/>
      <c r="E1" s="9"/>
      <c r="F1" s="121" t="s">
        <v>97</v>
      </c>
      <c r="G1" s="121"/>
      <c r="H1" s="121"/>
      <c r="I1" s="121"/>
      <c r="J1" s="121"/>
      <c r="K1" s="121"/>
      <c r="L1" s="121"/>
      <c r="M1" s="121"/>
      <c r="N1" s="121"/>
      <c r="O1" s="121"/>
      <c r="P1" s="121"/>
      <c r="Q1" s="9"/>
      <c r="R1" s="9"/>
    </row>
    <row r="2" spans="1:18" ht="15.75" customHeight="1" x14ac:dyDescent="0.25">
      <c r="A2" s="140" t="s">
        <v>12</v>
      </c>
      <c r="B2" s="140"/>
      <c r="C2" s="140"/>
      <c r="D2" s="140"/>
      <c r="E2" s="140"/>
      <c r="F2" s="140"/>
      <c r="G2" s="140"/>
      <c r="H2" s="140"/>
      <c r="I2" s="140"/>
      <c r="J2" s="140"/>
      <c r="K2" s="140"/>
      <c r="L2" s="140"/>
      <c r="M2" s="140"/>
      <c r="N2" s="140"/>
      <c r="O2" s="140"/>
      <c r="P2" s="140"/>
      <c r="Q2" s="140"/>
      <c r="R2" s="140"/>
    </row>
    <row r="3" spans="1:18" ht="15.75" x14ac:dyDescent="0.25">
      <c r="A3" s="142" t="s">
        <v>104</v>
      </c>
      <c r="B3" s="142"/>
      <c r="C3" s="142"/>
      <c r="D3" s="142"/>
      <c r="E3" s="142"/>
      <c r="F3" s="142"/>
      <c r="G3" s="142"/>
      <c r="H3" s="142"/>
      <c r="I3" s="142"/>
      <c r="J3" s="142"/>
      <c r="K3" s="142"/>
      <c r="L3" s="142"/>
      <c r="M3" s="142"/>
      <c r="N3" s="142"/>
      <c r="O3" s="142"/>
      <c r="P3" s="142"/>
      <c r="Q3" s="142"/>
      <c r="R3" s="142"/>
    </row>
    <row r="4" spans="1:18" ht="15.75" x14ac:dyDescent="0.25">
      <c r="A4" s="3"/>
      <c r="B4" s="3"/>
      <c r="C4" s="3"/>
      <c r="D4" s="3"/>
      <c r="E4" s="3"/>
      <c r="F4" s="3"/>
      <c r="G4" s="3"/>
      <c r="H4" s="3"/>
      <c r="I4" s="3"/>
      <c r="J4" s="122" t="s">
        <v>96</v>
      </c>
      <c r="K4" s="122"/>
      <c r="L4" s="122"/>
      <c r="M4" s="122"/>
      <c r="N4" s="3"/>
      <c r="O4" s="3"/>
      <c r="P4" s="3"/>
      <c r="Q4" s="3"/>
      <c r="R4" s="3"/>
    </row>
    <row r="5" spans="1:18" ht="15.75" customHeight="1" x14ac:dyDescent="0.25">
      <c r="A5" s="141" t="s">
        <v>13</v>
      </c>
      <c r="B5" s="141"/>
      <c r="C5" s="141"/>
      <c r="D5" s="141"/>
      <c r="E5" s="141"/>
      <c r="F5" s="141"/>
      <c r="G5" s="141"/>
      <c r="H5" s="141"/>
      <c r="I5" s="141"/>
      <c r="J5" s="141"/>
      <c r="K5" s="141"/>
      <c r="L5" s="141"/>
      <c r="M5" s="141"/>
      <c r="N5" s="141"/>
      <c r="O5" s="141"/>
      <c r="P5" s="141"/>
      <c r="Q5" s="141"/>
      <c r="R5" s="141"/>
    </row>
    <row r="6" spans="1:18" ht="15.75" x14ac:dyDescent="0.25">
      <c r="A6" s="3"/>
      <c r="B6" s="3"/>
      <c r="C6" s="1"/>
      <c r="D6" s="5"/>
      <c r="E6" s="5"/>
      <c r="F6" s="5"/>
      <c r="G6" s="5"/>
      <c r="H6" s="5"/>
      <c r="I6" s="5"/>
      <c r="J6" s="5"/>
      <c r="K6" s="5"/>
      <c r="L6" s="5"/>
      <c r="M6" s="5"/>
      <c r="N6" s="5"/>
    </row>
    <row r="7" spans="1:18" ht="15.75" hidden="1" x14ac:dyDescent="0.25">
      <c r="A7" s="4" t="s">
        <v>20</v>
      </c>
      <c r="B7" s="3"/>
      <c r="C7" s="1"/>
      <c r="D7" s="5"/>
      <c r="E7" s="5"/>
      <c r="F7" s="5"/>
      <c r="G7" s="5"/>
      <c r="H7" s="5"/>
      <c r="I7" s="5"/>
      <c r="J7" s="5"/>
      <c r="K7" s="5"/>
      <c r="L7" s="5"/>
      <c r="M7" s="5"/>
      <c r="N7" s="5"/>
    </row>
    <row r="8" spans="1:18" ht="15.75" hidden="1" x14ac:dyDescent="0.25">
      <c r="A8" s="92" t="s">
        <v>22</v>
      </c>
      <c r="B8" s="92"/>
      <c r="C8" s="92"/>
      <c r="D8" s="92"/>
      <c r="E8" s="93" t="s">
        <v>21</v>
      </c>
      <c r="F8" s="94"/>
      <c r="G8" s="94"/>
      <c r="H8" s="94"/>
      <c r="I8" s="94"/>
      <c r="J8" s="94"/>
      <c r="K8" s="94"/>
      <c r="L8" s="94"/>
      <c r="M8" s="94"/>
      <c r="N8" s="94"/>
      <c r="O8" s="94"/>
      <c r="P8" s="94"/>
      <c r="Q8" s="94"/>
      <c r="R8" s="95"/>
    </row>
    <row r="9" spans="1:18" ht="15.75" hidden="1" x14ac:dyDescent="0.25">
      <c r="A9" s="96" t="s">
        <v>7</v>
      </c>
      <c r="B9" s="97"/>
      <c r="C9" s="97"/>
      <c r="D9" s="97"/>
      <c r="E9" s="97"/>
      <c r="F9" s="97"/>
      <c r="G9" s="97"/>
      <c r="H9" s="97"/>
      <c r="I9" s="97"/>
      <c r="J9" s="97"/>
      <c r="K9" s="97"/>
      <c r="L9" s="97"/>
      <c r="M9" s="97"/>
      <c r="N9" s="97"/>
      <c r="O9" s="97"/>
      <c r="P9" s="97"/>
      <c r="Q9" s="97"/>
      <c r="R9" s="98"/>
    </row>
    <row r="10" spans="1:18" ht="30" hidden="1" customHeight="1" x14ac:dyDescent="0.25">
      <c r="A10" s="108" t="s">
        <v>43</v>
      </c>
      <c r="B10" s="109"/>
      <c r="C10" s="109"/>
      <c r="D10" s="110"/>
      <c r="E10" s="128"/>
      <c r="F10" s="129"/>
      <c r="G10" s="129"/>
      <c r="H10" s="129"/>
      <c r="I10" s="129"/>
      <c r="J10" s="129"/>
      <c r="K10" s="129"/>
      <c r="L10" s="129"/>
      <c r="M10" s="129"/>
      <c r="N10" s="129"/>
      <c r="O10" s="129"/>
      <c r="P10" s="129"/>
      <c r="Q10" s="129"/>
      <c r="R10" s="130"/>
    </row>
    <row r="11" spans="1:18" ht="30" hidden="1" customHeight="1" x14ac:dyDescent="0.25">
      <c r="A11" s="108" t="s">
        <v>44</v>
      </c>
      <c r="B11" s="109"/>
      <c r="C11" s="109"/>
      <c r="D11" s="110"/>
      <c r="E11" s="131"/>
      <c r="F11" s="132"/>
      <c r="G11" s="132"/>
      <c r="H11" s="132"/>
      <c r="I11" s="132"/>
      <c r="J11" s="132"/>
      <c r="K11" s="132"/>
      <c r="L11" s="132"/>
      <c r="M11" s="132"/>
      <c r="N11" s="132"/>
      <c r="O11" s="132"/>
      <c r="P11" s="132"/>
      <c r="Q11" s="132"/>
      <c r="R11" s="133"/>
    </row>
    <row r="12" spans="1:18" ht="15.75" hidden="1" x14ac:dyDescent="0.25">
      <c r="A12" s="108" t="s">
        <v>6</v>
      </c>
      <c r="B12" s="109"/>
      <c r="C12" s="109"/>
      <c r="D12" s="110"/>
      <c r="E12" s="131"/>
      <c r="F12" s="132"/>
      <c r="G12" s="132"/>
      <c r="H12" s="132"/>
      <c r="I12" s="132"/>
      <c r="J12" s="132"/>
      <c r="K12" s="132"/>
      <c r="L12" s="132"/>
      <c r="M12" s="132"/>
      <c r="N12" s="132"/>
      <c r="O12" s="132"/>
      <c r="P12" s="132"/>
      <c r="Q12" s="132"/>
      <c r="R12" s="133"/>
    </row>
    <row r="13" spans="1:18" ht="15.75" hidden="1" x14ac:dyDescent="0.25">
      <c r="A13" s="137"/>
      <c r="B13" s="138"/>
      <c r="C13" s="138"/>
      <c r="D13" s="139"/>
      <c r="E13" s="148"/>
      <c r="F13" s="149"/>
      <c r="G13" s="149"/>
      <c r="H13" s="149"/>
      <c r="I13" s="149"/>
      <c r="J13" s="149"/>
      <c r="K13" s="149"/>
      <c r="L13" s="149"/>
      <c r="M13" s="149"/>
      <c r="N13" s="149"/>
      <c r="O13" s="149"/>
      <c r="P13" s="149"/>
      <c r="Q13" s="149"/>
      <c r="R13" s="150"/>
    </row>
    <row r="14" spans="1:18" ht="15.75" hidden="1" x14ac:dyDescent="0.25">
      <c r="A14" s="172" t="s">
        <v>9</v>
      </c>
      <c r="B14" s="173"/>
      <c r="C14" s="173"/>
      <c r="D14" s="173"/>
      <c r="E14" s="173"/>
      <c r="F14" s="173"/>
      <c r="G14" s="173"/>
      <c r="H14" s="173"/>
      <c r="I14" s="173"/>
      <c r="J14" s="173"/>
      <c r="K14" s="173"/>
      <c r="L14" s="173"/>
      <c r="M14" s="173"/>
      <c r="N14" s="173"/>
      <c r="O14" s="173"/>
      <c r="P14" s="173"/>
      <c r="Q14" s="173"/>
      <c r="R14" s="173"/>
    </row>
    <row r="15" spans="1:18" s="10" customFormat="1" ht="30" hidden="1" customHeight="1" x14ac:dyDescent="0.25">
      <c r="A15" s="134" t="s">
        <v>45</v>
      </c>
      <c r="B15" s="135"/>
      <c r="C15" s="135"/>
      <c r="D15" s="136"/>
      <c r="E15" s="174"/>
      <c r="F15" s="175"/>
      <c r="G15" s="175"/>
      <c r="H15" s="175"/>
      <c r="I15" s="175"/>
      <c r="J15" s="175"/>
      <c r="K15" s="175"/>
      <c r="L15" s="175"/>
      <c r="M15" s="175"/>
      <c r="N15" s="175"/>
      <c r="O15" s="175"/>
      <c r="P15" s="175"/>
      <c r="Q15" s="175"/>
      <c r="R15" s="176"/>
    </row>
    <row r="16" spans="1:18" s="10" customFormat="1" ht="30" hidden="1" customHeight="1" x14ac:dyDescent="0.25">
      <c r="A16" s="108" t="s">
        <v>46</v>
      </c>
      <c r="B16" s="109"/>
      <c r="C16" s="109"/>
      <c r="D16" s="110"/>
      <c r="E16" s="177"/>
      <c r="F16" s="178"/>
      <c r="G16" s="178"/>
      <c r="H16" s="178"/>
      <c r="I16" s="178"/>
      <c r="J16" s="178"/>
      <c r="K16" s="178"/>
      <c r="L16" s="178"/>
      <c r="M16" s="178"/>
      <c r="N16" s="178"/>
      <c r="O16" s="178"/>
      <c r="P16" s="178"/>
      <c r="Q16" s="178"/>
      <c r="R16" s="179"/>
    </row>
    <row r="17" spans="1:18" s="10" customFormat="1" ht="30" hidden="1" customHeight="1" x14ac:dyDescent="0.25">
      <c r="A17" s="108" t="s">
        <v>47</v>
      </c>
      <c r="B17" s="109"/>
      <c r="C17" s="109"/>
      <c r="D17" s="110"/>
      <c r="E17" s="177"/>
      <c r="F17" s="178"/>
      <c r="G17" s="178"/>
      <c r="H17" s="178"/>
      <c r="I17" s="178"/>
      <c r="J17" s="178"/>
      <c r="K17" s="178"/>
      <c r="L17" s="178"/>
      <c r="M17" s="178"/>
      <c r="N17" s="178"/>
      <c r="O17" s="178"/>
      <c r="P17" s="178"/>
      <c r="Q17" s="178"/>
      <c r="R17" s="179"/>
    </row>
    <row r="18" spans="1:18" s="10" customFormat="1" ht="46.5" hidden="1" customHeight="1" x14ac:dyDescent="0.25">
      <c r="A18" s="102" t="s">
        <v>48</v>
      </c>
      <c r="B18" s="103"/>
      <c r="C18" s="103"/>
      <c r="D18" s="104"/>
      <c r="E18" s="105"/>
      <c r="F18" s="106"/>
      <c r="G18" s="106"/>
      <c r="H18" s="106"/>
      <c r="I18" s="106"/>
      <c r="J18" s="106"/>
      <c r="K18" s="106"/>
      <c r="L18" s="106"/>
      <c r="M18" s="106"/>
      <c r="N18" s="106"/>
      <c r="O18" s="106"/>
      <c r="P18" s="106"/>
      <c r="Q18" s="106"/>
      <c r="R18" s="107"/>
    </row>
    <row r="19" spans="1:18" ht="15.75" hidden="1" x14ac:dyDescent="0.25">
      <c r="A19" s="96" t="s">
        <v>10</v>
      </c>
      <c r="B19" s="97"/>
      <c r="C19" s="97"/>
      <c r="D19" s="97"/>
      <c r="E19" s="97"/>
      <c r="F19" s="97"/>
      <c r="G19" s="97"/>
      <c r="H19" s="97"/>
      <c r="I19" s="97"/>
      <c r="J19" s="97"/>
      <c r="K19" s="97"/>
      <c r="L19" s="97"/>
      <c r="M19" s="97"/>
      <c r="N19" s="97"/>
      <c r="O19" s="97"/>
      <c r="P19" s="97"/>
      <c r="Q19" s="97"/>
      <c r="R19" s="98"/>
    </row>
    <row r="20" spans="1:18" ht="31.15" hidden="1" customHeight="1" x14ac:dyDescent="0.25">
      <c r="A20" s="99" t="s">
        <v>49</v>
      </c>
      <c r="B20" s="100"/>
      <c r="C20" s="100"/>
      <c r="D20" s="101"/>
      <c r="E20" s="128"/>
      <c r="F20" s="129"/>
      <c r="G20" s="129"/>
      <c r="H20" s="129"/>
      <c r="I20" s="129"/>
      <c r="J20" s="129"/>
      <c r="K20" s="129"/>
      <c r="L20" s="129"/>
      <c r="M20" s="129"/>
      <c r="N20" s="129"/>
      <c r="O20" s="129"/>
      <c r="P20" s="129"/>
      <c r="Q20" s="129"/>
      <c r="R20" s="130"/>
    </row>
    <row r="21" spans="1:18" ht="47.65" hidden="1" customHeight="1" x14ac:dyDescent="0.25">
      <c r="A21" s="143" t="s">
        <v>50</v>
      </c>
      <c r="B21" s="144"/>
      <c r="C21" s="144"/>
      <c r="D21" s="145"/>
      <c r="E21" s="131"/>
      <c r="F21" s="132"/>
      <c r="G21" s="132"/>
      <c r="H21" s="132"/>
      <c r="I21" s="132"/>
      <c r="J21" s="132"/>
      <c r="K21" s="132"/>
      <c r="L21" s="132"/>
      <c r="M21" s="132"/>
      <c r="N21" s="132"/>
      <c r="O21" s="132"/>
      <c r="P21" s="132"/>
      <c r="Q21" s="132"/>
      <c r="R21" s="133"/>
    </row>
    <row r="22" spans="1:18" ht="15.75" hidden="1" x14ac:dyDescent="0.25">
      <c r="A22" s="125" t="s">
        <v>6</v>
      </c>
      <c r="B22" s="126"/>
      <c r="C22" s="126"/>
      <c r="D22" s="127"/>
      <c r="E22" s="131"/>
      <c r="F22" s="132"/>
      <c r="G22" s="132"/>
      <c r="H22" s="132"/>
      <c r="I22" s="132"/>
      <c r="J22" s="132"/>
      <c r="K22" s="132"/>
      <c r="L22" s="132"/>
      <c r="M22" s="132"/>
      <c r="N22" s="132"/>
      <c r="O22" s="132"/>
      <c r="P22" s="132"/>
      <c r="Q22" s="132"/>
      <c r="R22" s="133"/>
    </row>
    <row r="23" spans="1:18" ht="15.75" hidden="1" x14ac:dyDescent="0.25">
      <c r="A23" s="146"/>
      <c r="B23" s="122"/>
      <c r="C23" s="122"/>
      <c r="D23" s="147"/>
      <c r="E23" s="148"/>
      <c r="F23" s="149"/>
      <c r="G23" s="149"/>
      <c r="H23" s="149"/>
      <c r="I23" s="149"/>
      <c r="J23" s="149"/>
      <c r="K23" s="149"/>
      <c r="L23" s="149"/>
      <c r="M23" s="149"/>
      <c r="N23" s="149"/>
      <c r="O23" s="149"/>
      <c r="P23" s="149"/>
      <c r="Q23" s="149"/>
      <c r="R23" s="150"/>
    </row>
    <row r="24" spans="1:18" ht="15.75" hidden="1" x14ac:dyDescent="0.25">
      <c r="A24" s="96" t="s">
        <v>11</v>
      </c>
      <c r="B24" s="97"/>
      <c r="C24" s="97"/>
      <c r="D24" s="97"/>
      <c r="E24" s="97"/>
      <c r="F24" s="97"/>
      <c r="G24" s="97"/>
      <c r="H24" s="97"/>
      <c r="I24" s="97"/>
      <c r="J24" s="97"/>
      <c r="K24" s="97"/>
      <c r="L24" s="97"/>
      <c r="M24" s="97"/>
      <c r="N24" s="97"/>
      <c r="O24" s="97"/>
      <c r="P24" s="97"/>
      <c r="Q24" s="97"/>
      <c r="R24" s="98"/>
    </row>
    <row r="25" spans="1:18" ht="64.900000000000006" hidden="1" customHeight="1" x14ac:dyDescent="0.25">
      <c r="A25" s="99" t="s">
        <v>51</v>
      </c>
      <c r="B25" s="100"/>
      <c r="C25" s="100"/>
      <c r="D25" s="101"/>
      <c r="E25" s="128"/>
      <c r="F25" s="129"/>
      <c r="G25" s="129"/>
      <c r="H25" s="129"/>
      <c r="I25" s="129"/>
      <c r="J25" s="129"/>
      <c r="K25" s="129"/>
      <c r="L25" s="129"/>
      <c r="M25" s="129"/>
      <c r="N25" s="129"/>
      <c r="O25" s="129"/>
      <c r="P25" s="129"/>
      <c r="Q25" s="129"/>
      <c r="R25" s="130"/>
    </row>
    <row r="26" spans="1:18" ht="35.65" hidden="1" customHeight="1" x14ac:dyDescent="0.25">
      <c r="A26" s="143" t="s">
        <v>52</v>
      </c>
      <c r="B26" s="144"/>
      <c r="C26" s="144"/>
      <c r="D26" s="145"/>
      <c r="E26" s="131"/>
      <c r="F26" s="132"/>
      <c r="G26" s="132"/>
      <c r="H26" s="132"/>
      <c r="I26" s="132"/>
      <c r="J26" s="132"/>
      <c r="K26" s="132"/>
      <c r="L26" s="132"/>
      <c r="M26" s="132"/>
      <c r="N26" s="132"/>
      <c r="O26" s="132"/>
      <c r="P26" s="132"/>
      <c r="Q26" s="132"/>
      <c r="R26" s="133"/>
    </row>
    <row r="27" spans="1:18" ht="31.9" hidden="1" customHeight="1" x14ac:dyDescent="0.25">
      <c r="A27" s="143" t="s">
        <v>53</v>
      </c>
      <c r="B27" s="144"/>
      <c r="C27" s="144"/>
      <c r="D27" s="145"/>
      <c r="E27" s="131"/>
      <c r="F27" s="132"/>
      <c r="G27" s="132"/>
      <c r="H27" s="132"/>
      <c r="I27" s="132"/>
      <c r="J27" s="132"/>
      <c r="K27" s="132"/>
      <c r="L27" s="132"/>
      <c r="M27" s="132"/>
      <c r="N27" s="132"/>
      <c r="O27" s="132"/>
      <c r="P27" s="132"/>
      <c r="Q27" s="132"/>
      <c r="R27" s="133"/>
    </row>
    <row r="28" spans="1:18" ht="15.75" hidden="1" x14ac:dyDescent="0.25">
      <c r="A28" s="146"/>
      <c r="B28" s="122"/>
      <c r="C28" s="122"/>
      <c r="D28" s="147"/>
      <c r="E28" s="148"/>
      <c r="F28" s="149"/>
      <c r="G28" s="149"/>
      <c r="H28" s="149"/>
      <c r="I28" s="149"/>
      <c r="J28" s="149"/>
      <c r="K28" s="149"/>
      <c r="L28" s="149"/>
      <c r="M28" s="149"/>
      <c r="N28" s="149"/>
      <c r="O28" s="149"/>
      <c r="P28" s="149"/>
      <c r="Q28" s="149"/>
      <c r="R28" s="150"/>
    </row>
    <row r="29" spans="1:18" ht="15.75" hidden="1" customHeight="1" x14ac:dyDescent="0.25">
      <c r="A29" s="123" t="s">
        <v>36</v>
      </c>
      <c r="B29" s="124"/>
      <c r="C29" s="124"/>
      <c r="D29" s="124"/>
      <c r="E29" s="124"/>
      <c r="F29" s="124"/>
      <c r="G29" s="124"/>
      <c r="H29" s="124"/>
      <c r="I29" s="124"/>
      <c r="J29" s="124"/>
      <c r="K29" s="124"/>
      <c r="L29" s="124"/>
      <c r="M29" s="124"/>
      <c r="N29" s="124"/>
      <c r="O29" s="124"/>
      <c r="P29" s="124"/>
      <c r="Q29" s="124"/>
      <c r="R29" s="124"/>
    </row>
    <row r="30" spans="1:18" ht="14.25" hidden="1" customHeight="1" x14ac:dyDescent="0.25">
      <c r="A30" s="123" t="s">
        <v>37</v>
      </c>
      <c r="B30" s="124"/>
      <c r="C30" s="124"/>
      <c r="D30" s="124"/>
      <c r="E30" s="124"/>
      <c r="F30" s="124"/>
      <c r="G30" s="124"/>
      <c r="H30" s="124"/>
      <c r="I30" s="124"/>
      <c r="J30" s="124"/>
      <c r="K30" s="124"/>
      <c r="L30" s="124"/>
      <c r="M30" s="124"/>
      <c r="N30" s="124"/>
      <c r="O30" s="124"/>
      <c r="P30" s="124"/>
      <c r="Q30" s="124"/>
      <c r="R30" s="124"/>
    </row>
    <row r="31" spans="1:18" ht="15.75" x14ac:dyDescent="0.25">
      <c r="A31" s="3"/>
      <c r="B31" s="3"/>
      <c r="C31" s="1"/>
      <c r="D31" s="2"/>
      <c r="E31" s="2"/>
      <c r="F31" s="2"/>
      <c r="G31" s="2"/>
      <c r="H31" s="2"/>
      <c r="I31" s="2"/>
      <c r="J31" s="2"/>
      <c r="K31" s="2"/>
      <c r="L31" s="2"/>
      <c r="M31" s="2"/>
      <c r="N31" s="2"/>
    </row>
    <row r="32" spans="1:18" ht="16.5" thickBot="1" x14ac:dyDescent="0.3">
      <c r="A32" s="4" t="s">
        <v>25</v>
      </c>
      <c r="B32" s="4"/>
      <c r="C32" s="1"/>
      <c r="D32" s="1"/>
      <c r="E32" s="1"/>
      <c r="F32" s="1"/>
      <c r="G32" s="1"/>
      <c r="H32" s="1"/>
      <c r="I32" s="1"/>
      <c r="J32" s="1"/>
      <c r="K32" s="1"/>
      <c r="L32" s="1"/>
      <c r="M32" s="1"/>
      <c r="N32" s="1"/>
    </row>
    <row r="33" spans="1:18" ht="24.6" customHeight="1" x14ac:dyDescent="0.25">
      <c r="A33" s="151" t="s">
        <v>0</v>
      </c>
      <c r="B33" s="153" t="s">
        <v>19</v>
      </c>
      <c r="C33" s="155" t="s">
        <v>24</v>
      </c>
      <c r="D33" s="156"/>
      <c r="E33" s="156"/>
      <c r="F33" s="156"/>
      <c r="G33" s="156"/>
      <c r="H33" s="155" t="s">
        <v>26</v>
      </c>
      <c r="I33" s="156"/>
      <c r="J33" s="156"/>
      <c r="K33" s="156"/>
      <c r="L33" s="157" t="s">
        <v>35</v>
      </c>
      <c r="M33" s="158"/>
      <c r="N33" s="158"/>
      <c r="O33" s="157" t="s">
        <v>14</v>
      </c>
      <c r="P33" s="158"/>
      <c r="Q33" s="158"/>
      <c r="R33" s="159" t="s">
        <v>30</v>
      </c>
    </row>
    <row r="34" spans="1:18" ht="111.6" customHeight="1" thickBot="1" x14ac:dyDescent="0.3">
      <c r="A34" s="152"/>
      <c r="B34" s="154"/>
      <c r="C34" s="15" t="s">
        <v>1</v>
      </c>
      <c r="D34" s="15" t="s">
        <v>2</v>
      </c>
      <c r="E34" s="16" t="s">
        <v>31</v>
      </c>
      <c r="F34" s="16" t="s">
        <v>32</v>
      </c>
      <c r="G34" s="16" t="s">
        <v>3</v>
      </c>
      <c r="H34" s="17" t="s">
        <v>27</v>
      </c>
      <c r="I34" s="17" t="s">
        <v>28</v>
      </c>
      <c r="J34" s="17" t="s">
        <v>33</v>
      </c>
      <c r="K34" s="17" t="s">
        <v>34</v>
      </c>
      <c r="L34" s="18" t="s">
        <v>4</v>
      </c>
      <c r="M34" s="15" t="s">
        <v>17</v>
      </c>
      <c r="N34" s="18" t="s">
        <v>15</v>
      </c>
      <c r="O34" s="18" t="s">
        <v>38</v>
      </c>
      <c r="P34" s="15" t="s">
        <v>18</v>
      </c>
      <c r="Q34" s="18" t="s">
        <v>16</v>
      </c>
      <c r="R34" s="160"/>
    </row>
    <row r="35" spans="1:18" ht="74.45" customHeight="1" x14ac:dyDescent="0.25">
      <c r="A35" s="164" t="s">
        <v>8</v>
      </c>
      <c r="B35" s="161" t="s">
        <v>54</v>
      </c>
      <c r="C35" s="22" t="s">
        <v>89</v>
      </c>
      <c r="D35" s="34" t="s">
        <v>88</v>
      </c>
      <c r="E35" s="22">
        <v>72.5</v>
      </c>
      <c r="F35" s="22">
        <v>72.5</v>
      </c>
      <c r="G35" s="22">
        <v>90.7</v>
      </c>
      <c r="H35" s="20"/>
      <c r="I35" s="20"/>
      <c r="J35" s="20"/>
      <c r="K35" s="20"/>
      <c r="L35" s="167">
        <f>L38+L42+L47</f>
        <v>8584190.0600000005</v>
      </c>
      <c r="M35" s="167">
        <f t="shared" ref="M35:Q35" si="0">M38+M42+M47</f>
        <v>5851202.8599999994</v>
      </c>
      <c r="N35" s="167">
        <f t="shared" si="0"/>
        <v>2732987.1999999997</v>
      </c>
      <c r="O35" s="167">
        <f t="shared" si="0"/>
        <v>8584190.0600000005</v>
      </c>
      <c r="P35" s="167">
        <f t="shared" si="0"/>
        <v>5851202.8600000003</v>
      </c>
      <c r="Q35" s="167">
        <f t="shared" si="0"/>
        <v>2732987.2</v>
      </c>
      <c r="R35" s="12" t="s">
        <v>113</v>
      </c>
    </row>
    <row r="36" spans="1:18" ht="60.6" customHeight="1" x14ac:dyDescent="0.25">
      <c r="A36" s="165"/>
      <c r="B36" s="162"/>
      <c r="C36" s="36" t="s">
        <v>98</v>
      </c>
      <c r="D36" s="37" t="s">
        <v>99</v>
      </c>
      <c r="E36" s="36">
        <v>1.6</v>
      </c>
      <c r="F36" s="36">
        <v>1.6</v>
      </c>
      <c r="G36" s="36">
        <v>2.0430000000000001</v>
      </c>
      <c r="H36" s="38"/>
      <c r="I36" s="38"/>
      <c r="J36" s="38"/>
      <c r="K36" s="38"/>
      <c r="L36" s="168"/>
      <c r="M36" s="168"/>
      <c r="N36" s="168"/>
      <c r="O36" s="168"/>
      <c r="P36" s="168"/>
      <c r="Q36" s="168"/>
      <c r="R36" s="170" t="s">
        <v>112</v>
      </c>
    </row>
    <row r="37" spans="1:18" ht="72" customHeight="1" thickBot="1" x14ac:dyDescent="0.3">
      <c r="A37" s="166"/>
      <c r="B37" s="163"/>
      <c r="C37" s="41" t="s">
        <v>100</v>
      </c>
      <c r="D37" s="42" t="s">
        <v>101</v>
      </c>
      <c r="E37" s="28">
        <v>16.5</v>
      </c>
      <c r="F37" s="28">
        <v>16.5</v>
      </c>
      <c r="G37" s="28">
        <v>18.600000000000001</v>
      </c>
      <c r="H37" s="43"/>
      <c r="I37" s="43"/>
      <c r="J37" s="43"/>
      <c r="K37" s="43"/>
      <c r="L37" s="169"/>
      <c r="M37" s="169"/>
      <c r="N37" s="169"/>
      <c r="O37" s="169"/>
      <c r="P37" s="169"/>
      <c r="Q37" s="169"/>
      <c r="R37" s="171"/>
    </row>
    <row r="38" spans="1:18" ht="63.4" customHeight="1" x14ac:dyDescent="0.25">
      <c r="A38" s="45" t="s">
        <v>5</v>
      </c>
      <c r="B38" s="46" t="s">
        <v>55</v>
      </c>
      <c r="C38" s="19" t="s">
        <v>75</v>
      </c>
      <c r="D38" s="30" t="s">
        <v>90</v>
      </c>
      <c r="E38" s="30">
        <f>E39+E40+E41</f>
        <v>30140</v>
      </c>
      <c r="F38" s="30">
        <f t="shared" ref="F38:G38" si="1">F39+F40+F41</f>
        <v>30140</v>
      </c>
      <c r="G38" s="30">
        <f t="shared" si="1"/>
        <v>136864</v>
      </c>
      <c r="H38" s="21"/>
      <c r="I38" s="21"/>
      <c r="J38" s="21"/>
      <c r="K38" s="21"/>
      <c r="L38" s="27">
        <f t="shared" ref="L38:Q38" si="2">L39+L40+L41</f>
        <v>5218918.3</v>
      </c>
      <c r="M38" s="27">
        <f t="shared" si="2"/>
        <v>3722060.56</v>
      </c>
      <c r="N38" s="27">
        <f t="shared" si="2"/>
        <v>1496857.74</v>
      </c>
      <c r="O38" s="27">
        <f t="shared" si="2"/>
        <v>5218918.3</v>
      </c>
      <c r="P38" s="27">
        <f t="shared" si="2"/>
        <v>3722060.56</v>
      </c>
      <c r="Q38" s="27">
        <f t="shared" si="2"/>
        <v>1496857.74</v>
      </c>
      <c r="R38" s="47"/>
    </row>
    <row r="39" spans="1:18" ht="76.900000000000006" customHeight="1" x14ac:dyDescent="0.25">
      <c r="A39" s="13" t="s">
        <v>56</v>
      </c>
      <c r="B39" s="7" t="s">
        <v>66</v>
      </c>
      <c r="C39" s="8" t="s">
        <v>76</v>
      </c>
      <c r="D39" s="29" t="s">
        <v>90</v>
      </c>
      <c r="E39" s="23">
        <v>5317</v>
      </c>
      <c r="F39" s="24">
        <v>5317</v>
      </c>
      <c r="G39" s="23">
        <v>5317</v>
      </c>
      <c r="H39" s="11">
        <v>2017</v>
      </c>
      <c r="I39" s="11">
        <v>2018</v>
      </c>
      <c r="J39" s="11" t="s">
        <v>70</v>
      </c>
      <c r="K39" s="11" t="s">
        <v>81</v>
      </c>
      <c r="L39" s="36">
        <f>SUM(M39:N39)</f>
        <v>758896.21</v>
      </c>
      <c r="M39" s="36">
        <f>645061.77+56917.22</f>
        <v>701978.99</v>
      </c>
      <c r="N39" s="36">
        <v>56917.22</v>
      </c>
      <c r="O39" s="36">
        <f>P39+Q39</f>
        <v>758896.21</v>
      </c>
      <c r="P39" s="36">
        <f>56917.2+645061.79</f>
        <v>701978.99</v>
      </c>
      <c r="Q39" s="36">
        <v>56917.22</v>
      </c>
      <c r="R39" s="48" t="s">
        <v>105</v>
      </c>
    </row>
    <row r="40" spans="1:18" ht="89.45" customHeight="1" x14ac:dyDescent="0.25">
      <c r="A40" s="79" t="s">
        <v>57</v>
      </c>
      <c r="B40" s="80" t="s">
        <v>67</v>
      </c>
      <c r="C40" s="81" t="s">
        <v>76</v>
      </c>
      <c r="D40" s="82" t="s">
        <v>90</v>
      </c>
      <c r="E40" s="23">
        <v>6289</v>
      </c>
      <c r="F40" s="83">
        <v>6289</v>
      </c>
      <c r="G40" s="23">
        <v>104882</v>
      </c>
      <c r="H40" s="11">
        <v>2020</v>
      </c>
      <c r="I40" s="11">
        <v>2023</v>
      </c>
      <c r="J40" s="11" t="s">
        <v>70</v>
      </c>
      <c r="K40" s="11" t="s">
        <v>82</v>
      </c>
      <c r="L40" s="84">
        <f t="shared" ref="L40:L41" si="3">M40+N40</f>
        <v>1082085.8799999999</v>
      </c>
      <c r="M40" s="84">
        <v>888665.84</v>
      </c>
      <c r="N40" s="84">
        <v>193420.04</v>
      </c>
      <c r="O40" s="84">
        <f>P40+Q40</f>
        <v>1082085.8799999999</v>
      </c>
      <c r="P40" s="84">
        <f>888665.84</f>
        <v>888665.84</v>
      </c>
      <c r="Q40" s="84">
        <v>193420.04</v>
      </c>
      <c r="R40" s="85" t="s">
        <v>106</v>
      </c>
    </row>
    <row r="41" spans="1:18" ht="73.150000000000006" customHeight="1" thickBot="1" x14ac:dyDescent="0.3">
      <c r="A41" s="49" t="s">
        <v>58</v>
      </c>
      <c r="B41" s="50" t="s">
        <v>68</v>
      </c>
      <c r="C41" s="51" t="s">
        <v>76</v>
      </c>
      <c r="D41" s="52" t="s">
        <v>90</v>
      </c>
      <c r="E41" s="25">
        <v>18534</v>
      </c>
      <c r="F41" s="26">
        <v>18534</v>
      </c>
      <c r="G41" s="25">
        <v>26665</v>
      </c>
      <c r="H41" s="53">
        <v>2018</v>
      </c>
      <c r="I41" s="53">
        <v>2022</v>
      </c>
      <c r="J41" s="53" t="s">
        <v>70</v>
      </c>
      <c r="K41" s="53" t="s">
        <v>83</v>
      </c>
      <c r="L41" s="40">
        <f t="shared" si="3"/>
        <v>3377936.21</v>
      </c>
      <c r="M41" s="40">
        <v>2131415.73</v>
      </c>
      <c r="N41" s="40">
        <v>1246520.48</v>
      </c>
      <c r="O41" s="40">
        <f>P41+Q41</f>
        <v>3377936.21</v>
      </c>
      <c r="P41" s="40">
        <v>2131415.73</v>
      </c>
      <c r="Q41" s="40">
        <v>1246520.48</v>
      </c>
      <c r="R41" s="54" t="s">
        <v>107</v>
      </c>
    </row>
    <row r="42" spans="1:18" ht="54.4" customHeight="1" x14ac:dyDescent="0.25">
      <c r="A42" s="119" t="s">
        <v>59</v>
      </c>
      <c r="B42" s="111" t="s">
        <v>60</v>
      </c>
      <c r="C42" s="19" t="s">
        <v>77</v>
      </c>
      <c r="D42" s="30" t="s">
        <v>91</v>
      </c>
      <c r="E42" s="27">
        <f>E44+E45</f>
        <v>46089.240000000005</v>
      </c>
      <c r="F42" s="27">
        <f t="shared" ref="F42:G42" si="4">F44+F45</f>
        <v>46089.240000000005</v>
      </c>
      <c r="G42" s="27">
        <f t="shared" si="4"/>
        <v>46089.240000000005</v>
      </c>
      <c r="H42" s="21"/>
      <c r="I42" s="21"/>
      <c r="J42" s="21"/>
      <c r="K42" s="21"/>
      <c r="L42" s="88">
        <f t="shared" ref="L42:Q42" si="5">L44+L45+L46</f>
        <v>2611103.3200000003</v>
      </c>
      <c r="M42" s="88">
        <f t="shared" si="5"/>
        <v>1488099.13</v>
      </c>
      <c r="N42" s="88">
        <f t="shared" si="5"/>
        <v>1123004.19</v>
      </c>
      <c r="O42" s="88">
        <f t="shared" si="5"/>
        <v>2611103.3200000003</v>
      </c>
      <c r="P42" s="88">
        <f t="shared" si="5"/>
        <v>1488099.1300000001</v>
      </c>
      <c r="Q42" s="88">
        <f t="shared" si="5"/>
        <v>1123004.1900000002</v>
      </c>
      <c r="R42" s="187"/>
    </row>
    <row r="43" spans="1:18" ht="48.4" customHeight="1" thickBot="1" x14ac:dyDescent="0.3">
      <c r="A43" s="120"/>
      <c r="B43" s="112"/>
      <c r="C43" s="55" t="s">
        <v>78</v>
      </c>
      <c r="D43" s="56" t="s">
        <v>92</v>
      </c>
      <c r="E43" s="44">
        <f>E46</f>
        <v>1</v>
      </c>
      <c r="F43" s="44">
        <f t="shared" ref="F43:G43" si="6">F46</f>
        <v>1</v>
      </c>
      <c r="G43" s="44">
        <f t="shared" si="6"/>
        <v>1</v>
      </c>
      <c r="H43" s="57"/>
      <c r="I43" s="57"/>
      <c r="J43" s="57"/>
      <c r="K43" s="57"/>
      <c r="L43" s="89"/>
      <c r="M43" s="89"/>
      <c r="N43" s="89"/>
      <c r="O43" s="89"/>
      <c r="P43" s="89"/>
      <c r="Q43" s="89"/>
      <c r="R43" s="188"/>
    </row>
    <row r="44" spans="1:18" ht="60" x14ac:dyDescent="0.25">
      <c r="A44" s="60" t="s">
        <v>61</v>
      </c>
      <c r="B44" s="61" t="s">
        <v>71</v>
      </c>
      <c r="C44" s="62" t="s">
        <v>77</v>
      </c>
      <c r="D44" s="63" t="s">
        <v>91</v>
      </c>
      <c r="E44" s="64">
        <v>22596.240000000002</v>
      </c>
      <c r="F44" s="65">
        <v>22596.240000000002</v>
      </c>
      <c r="G44" s="64">
        <v>22596.240000000002</v>
      </c>
      <c r="H44" s="35">
        <v>2018</v>
      </c>
      <c r="I44" s="35">
        <v>2020</v>
      </c>
      <c r="J44" s="35" t="s">
        <v>70</v>
      </c>
      <c r="K44" s="35" t="s">
        <v>84</v>
      </c>
      <c r="L44" s="22">
        <f>M44+N44</f>
        <v>686306.41</v>
      </c>
      <c r="M44" s="22">
        <v>619667.56000000006</v>
      </c>
      <c r="N44" s="22">
        <v>66638.850000000006</v>
      </c>
      <c r="O44" s="64">
        <f>P44+Q44</f>
        <v>686306.41</v>
      </c>
      <c r="P44" s="64">
        <v>619667.56000000006</v>
      </c>
      <c r="Q44" s="64">
        <v>66638.850000000006</v>
      </c>
      <c r="R44" s="39" t="s">
        <v>108</v>
      </c>
    </row>
    <row r="45" spans="1:18" ht="88.15" customHeight="1" x14ac:dyDescent="0.25">
      <c r="A45" s="13" t="s">
        <v>62</v>
      </c>
      <c r="B45" s="7" t="s">
        <v>72</v>
      </c>
      <c r="C45" s="8" t="s">
        <v>77</v>
      </c>
      <c r="D45" s="58" t="s">
        <v>91</v>
      </c>
      <c r="E45" s="23">
        <v>23493</v>
      </c>
      <c r="F45" s="24">
        <v>23493</v>
      </c>
      <c r="G45" s="23">
        <v>23493</v>
      </c>
      <c r="H45" s="11">
        <v>2019</v>
      </c>
      <c r="I45" s="11">
        <v>2022</v>
      </c>
      <c r="J45" s="11" t="s">
        <v>70</v>
      </c>
      <c r="K45" s="11" t="s">
        <v>85</v>
      </c>
      <c r="L45" s="36">
        <f>M45+N45</f>
        <v>854598.14999999991</v>
      </c>
      <c r="M45" s="36">
        <v>602782.94999999995</v>
      </c>
      <c r="N45" s="36">
        <v>251815.2</v>
      </c>
      <c r="O45" s="59">
        <f t="shared" ref="O45:O46" si="7">P45+Q45</f>
        <v>854598.14999999991</v>
      </c>
      <c r="P45" s="59">
        <v>602782.94999999995</v>
      </c>
      <c r="Q45" s="59">
        <v>251815.2</v>
      </c>
      <c r="R45" s="48" t="s">
        <v>109</v>
      </c>
    </row>
    <row r="46" spans="1:18" ht="90" customHeight="1" thickBot="1" x14ac:dyDescent="0.3">
      <c r="A46" s="66" t="s">
        <v>63</v>
      </c>
      <c r="B46" s="67" t="s">
        <v>73</v>
      </c>
      <c r="C46" s="68" t="s">
        <v>102</v>
      </c>
      <c r="D46" s="69" t="s">
        <v>103</v>
      </c>
      <c r="E46" s="70">
        <v>1</v>
      </c>
      <c r="F46" s="71">
        <v>1</v>
      </c>
      <c r="G46" s="70">
        <v>1</v>
      </c>
      <c r="H46" s="72">
        <v>2018</v>
      </c>
      <c r="I46" s="72">
        <v>2022</v>
      </c>
      <c r="J46" s="72" t="s">
        <v>70</v>
      </c>
      <c r="K46" s="72" t="s">
        <v>86</v>
      </c>
      <c r="L46" s="28">
        <f>SUM(M46:N46)</f>
        <v>1070198.76</v>
      </c>
      <c r="M46" s="28">
        <v>265648.62</v>
      </c>
      <c r="N46" s="28">
        <v>804550.14</v>
      </c>
      <c r="O46" s="70">
        <f t="shared" si="7"/>
        <v>1070198.7600000002</v>
      </c>
      <c r="P46" s="70">
        <v>265648.62000000011</v>
      </c>
      <c r="Q46" s="70">
        <v>804550.14000000013</v>
      </c>
      <c r="R46" s="73" t="s">
        <v>110</v>
      </c>
    </row>
    <row r="47" spans="1:18" ht="51.4" customHeight="1" x14ac:dyDescent="0.25">
      <c r="A47" s="117" t="s">
        <v>64</v>
      </c>
      <c r="B47" s="115" t="s">
        <v>65</v>
      </c>
      <c r="C47" s="19" t="s">
        <v>79</v>
      </c>
      <c r="D47" s="21" t="s">
        <v>93</v>
      </c>
      <c r="E47" s="27">
        <f>E49</f>
        <v>2.5499999999999998</v>
      </c>
      <c r="F47" s="27">
        <f t="shared" ref="F47:G47" si="8">F49</f>
        <v>2.5499999999999998</v>
      </c>
      <c r="G47" s="27">
        <f t="shared" si="8"/>
        <v>2.81</v>
      </c>
      <c r="H47" s="191"/>
      <c r="I47" s="191"/>
      <c r="J47" s="191"/>
      <c r="K47" s="191"/>
      <c r="L47" s="86">
        <f>L49</f>
        <v>754168.44000000006</v>
      </c>
      <c r="M47" s="86">
        <f t="shared" ref="M47:Q47" si="9">M49</f>
        <v>641043.17000000004</v>
      </c>
      <c r="N47" s="86">
        <f t="shared" si="9"/>
        <v>113125.27</v>
      </c>
      <c r="O47" s="86">
        <f t="shared" si="9"/>
        <v>754168.44000000006</v>
      </c>
      <c r="P47" s="86">
        <f t="shared" si="9"/>
        <v>641043.17000000004</v>
      </c>
      <c r="Q47" s="86">
        <f t="shared" si="9"/>
        <v>113125.27</v>
      </c>
      <c r="R47" s="189"/>
    </row>
    <row r="48" spans="1:18" ht="64.900000000000006" customHeight="1" thickBot="1" x14ac:dyDescent="0.3">
      <c r="A48" s="118"/>
      <c r="B48" s="116"/>
      <c r="C48" s="32" t="s">
        <v>80</v>
      </c>
      <c r="D48" s="78" t="s">
        <v>94</v>
      </c>
      <c r="E48" s="33">
        <f>E50</f>
        <v>2</v>
      </c>
      <c r="F48" s="33">
        <f>F50</f>
        <v>2</v>
      </c>
      <c r="G48" s="33">
        <f>G50</f>
        <v>2</v>
      </c>
      <c r="H48" s="192"/>
      <c r="I48" s="192"/>
      <c r="J48" s="192"/>
      <c r="K48" s="192"/>
      <c r="L48" s="87"/>
      <c r="M48" s="87"/>
      <c r="N48" s="87"/>
      <c r="O48" s="87"/>
      <c r="P48" s="87"/>
      <c r="Q48" s="87"/>
      <c r="R48" s="190"/>
    </row>
    <row r="49" spans="1:18" ht="48.4" customHeight="1" x14ac:dyDescent="0.25">
      <c r="A49" s="186" t="s">
        <v>69</v>
      </c>
      <c r="B49" s="113" t="s">
        <v>74</v>
      </c>
      <c r="C49" s="74" t="s">
        <v>79</v>
      </c>
      <c r="D49" s="75" t="s">
        <v>93</v>
      </c>
      <c r="E49" s="76">
        <v>2.5499999999999998</v>
      </c>
      <c r="F49" s="77">
        <v>2.5499999999999998</v>
      </c>
      <c r="G49" s="76">
        <v>2.81</v>
      </c>
      <c r="H49" s="90">
        <v>2018</v>
      </c>
      <c r="I49" s="90">
        <v>2022</v>
      </c>
      <c r="J49" s="90" t="s">
        <v>95</v>
      </c>
      <c r="K49" s="90" t="s">
        <v>87</v>
      </c>
      <c r="L49" s="182">
        <f>SUM(M49:N49)</f>
        <v>754168.44000000006</v>
      </c>
      <c r="M49" s="182">
        <v>641043.17000000004</v>
      </c>
      <c r="N49" s="182">
        <v>113125.27</v>
      </c>
      <c r="O49" s="195">
        <f>P49+Q49</f>
        <v>754168.44000000006</v>
      </c>
      <c r="P49" s="195">
        <v>641043.17000000004</v>
      </c>
      <c r="Q49" s="195">
        <v>113125.27</v>
      </c>
      <c r="R49" s="184" t="s">
        <v>111</v>
      </c>
    </row>
    <row r="50" spans="1:18" ht="64.150000000000006" customHeight="1" thickBot="1" x14ac:dyDescent="0.3">
      <c r="A50" s="152"/>
      <c r="B50" s="114"/>
      <c r="C50" s="14" t="s">
        <v>80</v>
      </c>
      <c r="D50" s="31" t="s">
        <v>94</v>
      </c>
      <c r="E50" s="25">
        <v>2</v>
      </c>
      <c r="F50" s="26">
        <v>2</v>
      </c>
      <c r="G50" s="25">
        <v>2</v>
      </c>
      <c r="H50" s="91"/>
      <c r="I50" s="91"/>
      <c r="J50" s="91"/>
      <c r="K50" s="91"/>
      <c r="L50" s="183"/>
      <c r="M50" s="183"/>
      <c r="N50" s="183"/>
      <c r="O50" s="196"/>
      <c r="P50" s="196"/>
      <c r="Q50" s="196"/>
      <c r="R50" s="185"/>
    </row>
    <row r="51" spans="1:18" ht="37.5" customHeight="1" x14ac:dyDescent="0.25">
      <c r="A51" s="193" t="s">
        <v>23</v>
      </c>
      <c r="B51" s="194"/>
      <c r="C51" s="194"/>
      <c r="D51" s="194"/>
      <c r="E51" s="194"/>
      <c r="F51" s="194"/>
      <c r="G51" s="194"/>
      <c r="H51" s="194"/>
      <c r="I51" s="194"/>
      <c r="J51" s="194"/>
      <c r="K51" s="194"/>
      <c r="L51" s="194"/>
      <c r="M51" s="194"/>
      <c r="N51" s="194"/>
      <c r="O51" s="194"/>
      <c r="P51" s="194"/>
      <c r="Q51" s="194"/>
      <c r="R51" s="194"/>
    </row>
    <row r="52" spans="1:18" ht="27" customHeight="1" x14ac:dyDescent="0.25">
      <c r="A52" s="193" t="s">
        <v>39</v>
      </c>
      <c r="B52" s="194"/>
      <c r="C52" s="194"/>
      <c r="D52" s="194"/>
      <c r="E52" s="194"/>
      <c r="F52" s="194"/>
      <c r="G52" s="194"/>
      <c r="H52" s="194"/>
      <c r="I52" s="194"/>
      <c r="J52" s="194"/>
      <c r="K52" s="194"/>
      <c r="L52" s="194"/>
      <c r="M52" s="194"/>
      <c r="N52" s="194"/>
      <c r="O52" s="194"/>
      <c r="P52" s="194"/>
      <c r="Q52" s="194"/>
      <c r="R52" s="194"/>
    </row>
    <row r="53" spans="1:18" ht="38.25" customHeight="1" x14ac:dyDescent="0.25">
      <c r="A53" s="180" t="s">
        <v>40</v>
      </c>
      <c r="B53" s="181"/>
      <c r="C53" s="181"/>
      <c r="D53" s="181"/>
      <c r="E53" s="181"/>
      <c r="F53" s="181"/>
      <c r="G53" s="181"/>
      <c r="H53" s="181"/>
      <c r="I53" s="181"/>
      <c r="J53" s="181"/>
      <c r="K53" s="181"/>
      <c r="L53" s="181"/>
      <c r="M53" s="181"/>
      <c r="N53" s="181"/>
      <c r="O53" s="181"/>
      <c r="P53" s="181"/>
      <c r="Q53" s="181"/>
      <c r="R53" s="181"/>
    </row>
    <row r="54" spans="1:18" ht="27" customHeight="1" x14ac:dyDescent="0.25">
      <c r="A54" s="180" t="s">
        <v>41</v>
      </c>
      <c r="B54" s="181"/>
      <c r="C54" s="181"/>
      <c r="D54" s="181"/>
      <c r="E54" s="181"/>
      <c r="F54" s="181"/>
      <c r="G54" s="181"/>
      <c r="H54" s="181"/>
      <c r="I54" s="181"/>
      <c r="J54" s="181"/>
      <c r="K54" s="181"/>
      <c r="L54" s="181"/>
      <c r="M54" s="181"/>
      <c r="N54" s="181"/>
      <c r="O54" s="181"/>
      <c r="P54" s="181"/>
      <c r="Q54" s="181"/>
      <c r="R54" s="181"/>
    </row>
    <row r="55" spans="1:18" ht="18.75" customHeight="1" x14ac:dyDescent="0.25">
      <c r="A55" s="180" t="s">
        <v>29</v>
      </c>
      <c r="B55" s="181"/>
      <c r="C55" s="181"/>
      <c r="D55" s="181"/>
      <c r="E55" s="181"/>
      <c r="F55" s="181"/>
      <c r="G55" s="181"/>
      <c r="H55" s="181"/>
      <c r="I55" s="181"/>
      <c r="J55" s="181"/>
      <c r="K55" s="181"/>
      <c r="L55" s="181"/>
      <c r="M55" s="181"/>
      <c r="N55" s="181"/>
      <c r="O55" s="181"/>
      <c r="P55" s="181"/>
      <c r="Q55" s="181"/>
      <c r="R55" s="181"/>
    </row>
    <row r="56" spans="1:18" ht="27" customHeight="1" x14ac:dyDescent="0.25">
      <c r="A56" s="180" t="s">
        <v>42</v>
      </c>
      <c r="B56" s="181"/>
      <c r="C56" s="181"/>
      <c r="D56" s="181"/>
      <c r="E56" s="181"/>
      <c r="F56" s="181"/>
      <c r="G56" s="181"/>
      <c r="H56" s="181"/>
      <c r="I56" s="181"/>
      <c r="J56" s="181"/>
      <c r="K56" s="181"/>
      <c r="L56" s="181"/>
      <c r="M56" s="181"/>
      <c r="N56" s="181"/>
      <c r="O56" s="181"/>
      <c r="P56" s="181"/>
      <c r="Q56" s="181"/>
      <c r="R56" s="181"/>
    </row>
    <row r="57" spans="1:18" ht="48" customHeight="1" x14ac:dyDescent="0.25">
      <c r="A57" s="6"/>
      <c r="B57" s="6"/>
      <c r="C57" s="6"/>
      <c r="D57" s="6"/>
      <c r="E57" s="6"/>
      <c r="F57" s="6"/>
      <c r="G57" s="6"/>
      <c r="H57" s="6"/>
      <c r="I57" s="6"/>
      <c r="J57" s="6"/>
      <c r="K57" s="6"/>
      <c r="L57" s="6"/>
      <c r="M57" s="6"/>
      <c r="N57" s="6"/>
      <c r="O57" s="6"/>
      <c r="P57" s="6"/>
      <c r="Q57" s="6"/>
      <c r="R57" s="6"/>
    </row>
    <row r="58" spans="1:18" ht="15.75" x14ac:dyDescent="0.25">
      <c r="A58" s="4"/>
    </row>
  </sheetData>
  <mergeCells count="102">
    <mergeCell ref="A56:R56"/>
    <mergeCell ref="A54:R54"/>
    <mergeCell ref="A53:R53"/>
    <mergeCell ref="M49:M50"/>
    <mergeCell ref="L49:L50"/>
    <mergeCell ref="R49:R50"/>
    <mergeCell ref="A49:A50"/>
    <mergeCell ref="R42:R43"/>
    <mergeCell ref="R47:R48"/>
    <mergeCell ref="H47:H48"/>
    <mergeCell ref="I47:I48"/>
    <mergeCell ref="J47:J48"/>
    <mergeCell ref="K47:K48"/>
    <mergeCell ref="L47:L48"/>
    <mergeCell ref="M47:M48"/>
    <mergeCell ref="N47:N48"/>
    <mergeCell ref="A52:R52"/>
    <mergeCell ref="A55:R55"/>
    <mergeCell ref="A51:R51"/>
    <mergeCell ref="K49:K50"/>
    <mergeCell ref="Q49:Q50"/>
    <mergeCell ref="P49:P50"/>
    <mergeCell ref="O49:O50"/>
    <mergeCell ref="N49:N50"/>
    <mergeCell ref="A23:D23"/>
    <mergeCell ref="E20:R20"/>
    <mergeCell ref="E21:R21"/>
    <mergeCell ref="E22:R22"/>
    <mergeCell ref="E23:R23"/>
    <mergeCell ref="E12:R12"/>
    <mergeCell ref="E13:R13"/>
    <mergeCell ref="A14:R14"/>
    <mergeCell ref="E15:R15"/>
    <mergeCell ref="E16:R16"/>
    <mergeCell ref="E17:R17"/>
    <mergeCell ref="A21:D21"/>
    <mergeCell ref="E27:R27"/>
    <mergeCell ref="E28:R28"/>
    <mergeCell ref="A33:A34"/>
    <mergeCell ref="B33:B34"/>
    <mergeCell ref="C33:G33"/>
    <mergeCell ref="L33:N33"/>
    <mergeCell ref="O33:Q33"/>
    <mergeCell ref="R33:R34"/>
    <mergeCell ref="B35:B37"/>
    <mergeCell ref="A35:A37"/>
    <mergeCell ref="L35:L37"/>
    <mergeCell ref="Q35:Q37"/>
    <mergeCell ref="H33:K33"/>
    <mergeCell ref="P35:P37"/>
    <mergeCell ref="O35:O37"/>
    <mergeCell ref="N35:N37"/>
    <mergeCell ref="M35:M37"/>
    <mergeCell ref="R36:R37"/>
    <mergeCell ref="F1:P1"/>
    <mergeCell ref="J4:M4"/>
    <mergeCell ref="A30:R30"/>
    <mergeCell ref="A29:R29"/>
    <mergeCell ref="A22:D22"/>
    <mergeCell ref="E10:R10"/>
    <mergeCell ref="E11:R11"/>
    <mergeCell ref="A15:D15"/>
    <mergeCell ref="A16:D16"/>
    <mergeCell ref="A17:D17"/>
    <mergeCell ref="A11:D11"/>
    <mergeCell ref="A12:D12"/>
    <mergeCell ref="A13:D13"/>
    <mergeCell ref="A2:R2"/>
    <mergeCell ref="A5:R5"/>
    <mergeCell ref="A3:R3"/>
    <mergeCell ref="A9:R9"/>
    <mergeCell ref="A24:R24"/>
    <mergeCell ref="A25:D25"/>
    <mergeCell ref="A26:D26"/>
    <mergeCell ref="A27:D27"/>
    <mergeCell ref="A28:D28"/>
    <mergeCell ref="E25:R25"/>
    <mergeCell ref="E26:R26"/>
    <mergeCell ref="O47:O48"/>
    <mergeCell ref="P47:P48"/>
    <mergeCell ref="Q47:Q48"/>
    <mergeCell ref="Q42:Q43"/>
    <mergeCell ref="H49:H50"/>
    <mergeCell ref="A8:D8"/>
    <mergeCell ref="E8:R8"/>
    <mergeCell ref="A19:R19"/>
    <mergeCell ref="A20:D20"/>
    <mergeCell ref="A18:D18"/>
    <mergeCell ref="E18:R18"/>
    <mergeCell ref="A10:D10"/>
    <mergeCell ref="B42:B43"/>
    <mergeCell ref="B49:B50"/>
    <mergeCell ref="B47:B48"/>
    <mergeCell ref="A47:A48"/>
    <mergeCell ref="A42:A43"/>
    <mergeCell ref="L42:L43"/>
    <mergeCell ref="M42:M43"/>
    <mergeCell ref="N42:N43"/>
    <mergeCell ref="O42:O43"/>
    <mergeCell ref="P42:P43"/>
    <mergeCell ref="I49:I50"/>
    <mergeCell ref="J49:J50"/>
  </mergeCells>
  <pageMargins left="0.7" right="0.7" top="0.75" bottom="0.75" header="0.3" footer="0.3"/>
  <pageSetup paperSize="8"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IRD prie VRM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Eglė Šarkauskaitė</dc:creator>
  <cp:lastModifiedBy>Viktoras Strups</cp:lastModifiedBy>
  <cp:lastPrinted>2024-02-19T12:57:44Z</cp:lastPrinted>
  <dcterms:created xsi:type="dcterms:W3CDTF">2020-01-23T06:42:18Z</dcterms:created>
  <dcterms:modified xsi:type="dcterms:W3CDTF">2024-05-27T08:06:06Z</dcterms:modified>
</cp:coreProperties>
</file>