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C:\Users\Daiva\Desktop\"/>
    </mc:Choice>
  </mc:AlternateContent>
  <xr:revisionPtr revIDLastSave="0" documentId="13_ncr:1_{EA2A3C52-5227-45F7-93E0-E991202B8BFD}" xr6:coauthVersionLast="47" xr6:coauthVersionMax="47" xr10:uidLastSave="{00000000-0000-0000-0000-000000000000}"/>
  <bookViews>
    <workbookView xWindow="-120" yWindow="-120" windowWidth="29040" windowHeight="15840" tabRatio="608" xr2:uid="{00000000-000D-0000-FFFF-FFFF00000000}"/>
  </bookViews>
  <sheets>
    <sheet name="1 lentelė" sheetId="2" r:id="rId1"/>
    <sheet name="2 lentelė" sheetId="3" r:id="rId2"/>
    <sheet name="3 lentelė" sheetId="9" r:id="rId3"/>
  </sheets>
  <definedNames>
    <definedName name="_xlnm._FilterDatabase" localSheetId="0" hidden="1">'1 lentelė'!$B$8:$T$261</definedName>
    <definedName name="_xlnm._FilterDatabase" localSheetId="1" hidden="1">'2 lentelė'!$B$1:$V$262</definedName>
    <definedName name="_xlnm._FilterDatabase" localSheetId="2" hidden="1">'3 lentelė'!$B$8:$C$8</definedName>
    <definedName name="_xlnm.Print_Area" localSheetId="0">'1 lentelė'!$A$1:$Y$284</definedName>
    <definedName name="_xlnm.Print_Area" localSheetId="2">'3 lentelė'!$A$1:$E$265</definedName>
    <definedName name="_xlnm.Print_Titles" localSheetId="0">'1 lentelė'!$7:$8</definedName>
    <definedName name="_xlnm.Print_Titles" localSheetId="1">'2 lentelė'!$7:$9</definedName>
    <definedName name="_xlnm.Print_Titles" localSheetId="2">'3 lentelė'!$7:$8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2" l="1"/>
  <c r="Q56" i="2" l="1"/>
  <c r="Q60" i="2" l="1"/>
  <c r="Q37" i="2" l="1"/>
  <c r="Q153" i="2" l="1"/>
  <c r="Q152" i="2"/>
  <c r="Q151" i="2"/>
  <c r="Q105" i="2" l="1"/>
  <c r="Q103" i="2"/>
  <c r="Q179" i="2" l="1"/>
  <c r="Q240" i="2" l="1"/>
  <c r="Q197" i="2" l="1"/>
  <c r="Q18" i="2" l="1"/>
  <c r="Q212" i="2" l="1"/>
  <c r="Q101" i="2" l="1"/>
  <c r="Q91" i="2" l="1"/>
  <c r="B92" i="9" l="1"/>
  <c r="C92" i="9"/>
  <c r="D92" i="9"/>
  <c r="B93" i="3"/>
  <c r="C93" i="3"/>
  <c r="D93" i="3"/>
  <c r="Q92" i="2"/>
  <c r="C61" i="3" l="1"/>
  <c r="C60" i="9"/>
  <c r="B60" i="9" l="1"/>
  <c r="D60" i="9"/>
  <c r="B61" i="3"/>
  <c r="D61" i="3"/>
  <c r="B91" i="9" l="1"/>
  <c r="B92" i="3"/>
  <c r="C92" i="3" l="1"/>
  <c r="B90" i="9" l="1"/>
  <c r="C90" i="9"/>
  <c r="C91" i="9"/>
  <c r="D90" i="9"/>
  <c r="D91" i="9"/>
  <c r="B91" i="3" l="1"/>
  <c r="C91" i="3"/>
  <c r="D92" i="3"/>
  <c r="D91" i="3"/>
  <c r="Q90" i="2"/>
  <c r="D260" i="9" l="1"/>
  <c r="D25" i="9" l="1"/>
  <c r="B206" i="9" l="1"/>
  <c r="C206" i="9"/>
  <c r="D206" i="9"/>
  <c r="B205" i="3"/>
  <c r="C205" i="3"/>
  <c r="D205" i="3"/>
  <c r="Q204" i="2"/>
  <c r="B75" i="9" l="1"/>
  <c r="C75" i="9"/>
  <c r="B76" i="3"/>
  <c r="C76" i="3"/>
  <c r="Q75" i="2" l="1"/>
  <c r="D131" i="9" l="1"/>
  <c r="B89" i="9" l="1"/>
  <c r="C89" i="9"/>
  <c r="D89" i="9"/>
  <c r="B90" i="3"/>
  <c r="C90" i="3"/>
  <c r="D90" i="3"/>
  <c r="Q89" i="2"/>
  <c r="Q172" i="2" l="1"/>
  <c r="Q34" i="2" l="1"/>
  <c r="Q184" i="2" l="1"/>
  <c r="Q182" i="2"/>
  <c r="Q181" i="2"/>
  <c r="Q178" i="2"/>
  <c r="Q174" i="2"/>
  <c r="C34" i="9" l="1"/>
  <c r="D34" i="9"/>
  <c r="C35" i="3"/>
  <c r="D35" i="3"/>
  <c r="Q39" i="2"/>
  <c r="Q38" i="2"/>
  <c r="Q36" i="2"/>
  <c r="Q35" i="2"/>
  <c r="B88" i="9" l="1"/>
  <c r="C88" i="9"/>
  <c r="D88" i="9"/>
  <c r="B89" i="3"/>
  <c r="C89" i="3"/>
  <c r="D89" i="3"/>
  <c r="Q30" i="2" l="1"/>
  <c r="D39" i="9" l="1"/>
  <c r="C39" i="9" l="1"/>
  <c r="B39" i="9"/>
  <c r="D40" i="3"/>
  <c r="B40" i="3"/>
  <c r="C40" i="3"/>
  <c r="Q26" i="2" l="1"/>
  <c r="J179" i="3" l="1"/>
  <c r="B10" i="9" l="1"/>
  <c r="D10" i="9"/>
  <c r="B11" i="9"/>
  <c r="D11" i="9"/>
  <c r="B12" i="9"/>
  <c r="C12" i="9"/>
  <c r="D12" i="9"/>
  <c r="B13" i="9"/>
  <c r="C13" i="9"/>
  <c r="D13" i="9"/>
  <c r="B14" i="9"/>
  <c r="C14" i="9"/>
  <c r="D14" i="9"/>
  <c r="B15" i="9"/>
  <c r="C15" i="9"/>
  <c r="D15" i="9"/>
  <c r="B16" i="9"/>
  <c r="C16" i="9"/>
  <c r="D16" i="9"/>
  <c r="B17" i="9"/>
  <c r="C17" i="9"/>
  <c r="D17" i="9"/>
  <c r="B18" i="9"/>
  <c r="C18" i="9"/>
  <c r="D18" i="9"/>
  <c r="B19" i="9"/>
  <c r="D19" i="9"/>
  <c r="B20" i="9"/>
  <c r="C20" i="9"/>
  <c r="D20" i="9"/>
  <c r="B21" i="9"/>
  <c r="C21" i="9"/>
  <c r="D21" i="9"/>
  <c r="B22" i="9"/>
  <c r="C22" i="9"/>
  <c r="D22" i="9"/>
  <c r="B23" i="9"/>
  <c r="C23" i="9"/>
  <c r="D23" i="9"/>
  <c r="B24" i="9"/>
  <c r="D24" i="9"/>
  <c r="B25" i="9"/>
  <c r="C25" i="9"/>
  <c r="B26" i="9"/>
  <c r="C26" i="9"/>
  <c r="D26" i="9"/>
  <c r="B27" i="9"/>
  <c r="C27" i="9"/>
  <c r="D27" i="9"/>
  <c r="B28" i="9"/>
  <c r="C28" i="9"/>
  <c r="D28" i="9"/>
  <c r="B29" i="9"/>
  <c r="C29" i="9"/>
  <c r="D29" i="9"/>
  <c r="B30" i="9"/>
  <c r="C30" i="9"/>
  <c r="D30" i="9"/>
  <c r="B31" i="9"/>
  <c r="C31" i="9"/>
  <c r="D31" i="9"/>
  <c r="B32" i="9"/>
  <c r="C32" i="9"/>
  <c r="D32" i="9"/>
  <c r="B33" i="9"/>
  <c r="C33" i="9"/>
  <c r="D33" i="9"/>
  <c r="B34" i="9"/>
  <c r="B35" i="9"/>
  <c r="C35" i="9"/>
  <c r="D35" i="9"/>
  <c r="B36" i="9"/>
  <c r="C36" i="9"/>
  <c r="D36" i="9"/>
  <c r="B37" i="9"/>
  <c r="C37" i="9"/>
  <c r="D37" i="9"/>
  <c r="B38" i="9"/>
  <c r="C38" i="9"/>
  <c r="D38" i="9"/>
  <c r="B40" i="9"/>
  <c r="D40" i="9"/>
  <c r="B41" i="9"/>
  <c r="D41" i="9"/>
  <c r="B42" i="9"/>
  <c r="C42" i="9"/>
  <c r="D42" i="9"/>
  <c r="B43" i="9"/>
  <c r="D43" i="9"/>
  <c r="B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1" i="9"/>
  <c r="D61" i="9"/>
  <c r="B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6" i="9"/>
  <c r="D76" i="9"/>
  <c r="B77" i="9"/>
  <c r="D77" i="9"/>
  <c r="B78" i="9"/>
  <c r="C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93" i="9"/>
  <c r="D93" i="9"/>
  <c r="B94" i="9"/>
  <c r="D94" i="9"/>
  <c r="B95" i="9"/>
  <c r="D95" i="9"/>
  <c r="B96" i="9"/>
  <c r="C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C105" i="9"/>
  <c r="D105" i="9"/>
  <c r="B106" i="9"/>
  <c r="C106" i="9"/>
  <c r="D106" i="9"/>
  <c r="B107" i="9"/>
  <c r="C107" i="9"/>
  <c r="D107" i="9"/>
  <c r="B108" i="9"/>
  <c r="C108" i="9"/>
  <c r="D108" i="9"/>
  <c r="B109" i="9"/>
  <c r="D109" i="9"/>
  <c r="B110" i="9"/>
  <c r="C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D119" i="9"/>
  <c r="B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C152" i="9"/>
  <c r="D152" i="9"/>
  <c r="B153" i="9"/>
  <c r="C153" i="9"/>
  <c r="D153" i="9"/>
  <c r="B154" i="9"/>
  <c r="C154" i="9"/>
  <c r="D154" i="9"/>
  <c r="B155" i="9"/>
  <c r="C155" i="9"/>
  <c r="D155" i="9"/>
  <c r="B156" i="9"/>
  <c r="D156" i="9"/>
  <c r="B157" i="9"/>
  <c r="C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D166" i="9"/>
  <c r="B167" i="9"/>
  <c r="D167" i="9"/>
  <c r="B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D182" i="9"/>
  <c r="B183" i="9"/>
  <c r="C183" i="9"/>
  <c r="D183" i="9"/>
  <c r="B184" i="9"/>
  <c r="C184" i="9"/>
  <c r="D184" i="9"/>
  <c r="B185" i="9"/>
  <c r="C185" i="9"/>
  <c r="D185" i="9"/>
  <c r="B186" i="9"/>
  <c r="C186" i="9"/>
  <c r="D186" i="9"/>
  <c r="B187" i="9"/>
  <c r="C187" i="9"/>
  <c r="D187" i="9"/>
  <c r="B188" i="9"/>
  <c r="C188" i="9"/>
  <c r="D188" i="9"/>
  <c r="B189" i="9"/>
  <c r="C189" i="9"/>
  <c r="D189" i="9"/>
  <c r="B190" i="9"/>
  <c r="D190" i="9"/>
  <c r="B191" i="9"/>
  <c r="D191" i="9"/>
  <c r="B192" i="9"/>
  <c r="D192" i="9"/>
  <c r="B193" i="9"/>
  <c r="C193" i="9"/>
  <c r="D193" i="9"/>
  <c r="B194" i="9"/>
  <c r="C194" i="9"/>
  <c r="D194" i="9"/>
  <c r="B195" i="9"/>
  <c r="C195" i="9"/>
  <c r="D195" i="9"/>
  <c r="B196" i="9"/>
  <c r="D196" i="9"/>
  <c r="B197" i="9"/>
  <c r="D197" i="9"/>
  <c r="B198" i="9"/>
  <c r="D198" i="9"/>
  <c r="B199" i="9"/>
  <c r="C199" i="9"/>
  <c r="D199" i="9"/>
  <c r="B200" i="9"/>
  <c r="C200" i="9"/>
  <c r="D200" i="9"/>
  <c r="B201" i="9"/>
  <c r="C201" i="9"/>
  <c r="D201" i="9"/>
  <c r="B202" i="9"/>
  <c r="C202" i="9"/>
  <c r="D202" i="9"/>
  <c r="B203" i="9"/>
  <c r="C203" i="9"/>
  <c r="D203" i="9"/>
  <c r="B204" i="9"/>
  <c r="C204" i="9"/>
  <c r="D204" i="9"/>
  <c r="B205" i="9"/>
  <c r="C205" i="9"/>
  <c r="D205" i="9"/>
  <c r="B207" i="9"/>
  <c r="D207" i="9"/>
  <c r="B208" i="9"/>
  <c r="C208" i="9"/>
  <c r="D208" i="9"/>
  <c r="B209" i="9"/>
  <c r="C209" i="9"/>
  <c r="D209" i="9"/>
  <c r="B210" i="9"/>
  <c r="C210" i="9"/>
  <c r="D210" i="9"/>
  <c r="B211" i="9"/>
  <c r="C211" i="9"/>
  <c r="D211" i="9"/>
  <c r="B212" i="9"/>
  <c r="C212" i="9"/>
  <c r="D212" i="9"/>
  <c r="B213" i="9"/>
  <c r="C213" i="9"/>
  <c r="D213" i="9"/>
  <c r="B214" i="9"/>
  <c r="C214" i="9"/>
  <c r="D214" i="9"/>
  <c r="B215" i="9"/>
  <c r="D215" i="9"/>
  <c r="B216" i="9"/>
  <c r="C216" i="9"/>
  <c r="D216" i="9"/>
  <c r="B217" i="9"/>
  <c r="C217" i="9"/>
  <c r="D217" i="9"/>
  <c r="B218" i="9"/>
  <c r="C218" i="9"/>
  <c r="D218" i="9"/>
  <c r="B219" i="9"/>
  <c r="C219" i="9"/>
  <c r="D219" i="9"/>
  <c r="B220" i="9"/>
  <c r="C220" i="9"/>
  <c r="D220" i="9"/>
  <c r="B221" i="9"/>
  <c r="D221" i="9"/>
  <c r="B222" i="9"/>
  <c r="D222" i="9"/>
  <c r="B223" i="9"/>
  <c r="C223" i="9"/>
  <c r="D223" i="9"/>
  <c r="B224" i="9"/>
  <c r="C224" i="9"/>
  <c r="D224" i="9"/>
  <c r="B225" i="9"/>
  <c r="C225" i="9"/>
  <c r="D225" i="9"/>
  <c r="B226" i="9"/>
  <c r="C226" i="9"/>
  <c r="D226" i="9"/>
  <c r="B227" i="9"/>
  <c r="C227" i="9"/>
  <c r="D227" i="9"/>
  <c r="B228" i="9"/>
  <c r="C228" i="9"/>
  <c r="D228" i="9"/>
  <c r="B229" i="9"/>
  <c r="C229" i="9"/>
  <c r="D229" i="9"/>
  <c r="B230" i="9"/>
  <c r="D230" i="9"/>
  <c r="B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D256" i="9"/>
  <c r="B257" i="9"/>
  <c r="D257" i="9"/>
  <c r="B258" i="9"/>
  <c r="D258" i="9"/>
  <c r="B259" i="9"/>
  <c r="C259" i="9"/>
  <c r="D259" i="9"/>
  <c r="B260" i="9"/>
  <c r="C260" i="9"/>
  <c r="B261" i="9"/>
  <c r="C261" i="9"/>
  <c r="D261" i="9"/>
  <c r="B262" i="9"/>
  <c r="C262" i="9"/>
  <c r="D262" i="9"/>
  <c r="B263" i="9"/>
  <c r="C263" i="9"/>
  <c r="D263" i="9"/>
  <c r="D9" i="9"/>
  <c r="B9" i="9"/>
  <c r="B222" i="3"/>
  <c r="C222" i="3"/>
  <c r="D222" i="3"/>
  <c r="B223" i="3"/>
  <c r="C223" i="3"/>
  <c r="D223" i="3"/>
  <c r="B224" i="3"/>
  <c r="C224" i="3"/>
  <c r="D224" i="3"/>
  <c r="B225" i="3"/>
  <c r="C225" i="3"/>
  <c r="D225" i="3"/>
  <c r="B226" i="3"/>
  <c r="C226" i="3"/>
  <c r="D226" i="3"/>
  <c r="B227" i="3"/>
  <c r="C227" i="3"/>
  <c r="D227" i="3"/>
  <c r="B228" i="3"/>
  <c r="C228" i="3"/>
  <c r="D228" i="3"/>
  <c r="B229" i="3"/>
  <c r="D229" i="3"/>
  <c r="B230" i="3"/>
  <c r="D230" i="3"/>
  <c r="B231" i="3"/>
  <c r="C231" i="3"/>
  <c r="D231" i="3"/>
  <c r="B232" i="3"/>
  <c r="C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C249" i="3"/>
  <c r="D249" i="3"/>
  <c r="B250" i="3"/>
  <c r="C250" i="3"/>
  <c r="D250" i="3"/>
  <c r="B251" i="3"/>
  <c r="C251" i="3"/>
  <c r="D251" i="3"/>
  <c r="B252" i="3"/>
  <c r="C252" i="3"/>
  <c r="D252" i="3"/>
  <c r="B253" i="3"/>
  <c r="C253" i="3"/>
  <c r="D253" i="3"/>
  <c r="B254" i="3"/>
  <c r="C254" i="3"/>
  <c r="D254" i="3"/>
  <c r="B255" i="3"/>
  <c r="D255" i="3"/>
  <c r="B256" i="3"/>
  <c r="D256" i="3"/>
  <c r="B257" i="3"/>
  <c r="D257" i="3"/>
  <c r="B258" i="3"/>
  <c r="C258" i="3"/>
  <c r="D258" i="3"/>
  <c r="B259" i="3"/>
  <c r="C259" i="3"/>
  <c r="D259" i="3"/>
  <c r="B260" i="3"/>
  <c r="C260" i="3"/>
  <c r="D260" i="3"/>
  <c r="B261" i="3"/>
  <c r="C261" i="3"/>
  <c r="D261" i="3"/>
  <c r="B262" i="3"/>
  <c r="C262" i="3"/>
  <c r="D262" i="3"/>
  <c r="B211" i="3"/>
  <c r="C211" i="3"/>
  <c r="D211" i="3"/>
  <c r="B212" i="3"/>
  <c r="C212" i="3"/>
  <c r="D212" i="3"/>
  <c r="B213" i="3"/>
  <c r="C213" i="3"/>
  <c r="D213" i="3"/>
  <c r="B214" i="3"/>
  <c r="D214" i="3"/>
  <c r="B215" i="3"/>
  <c r="C215" i="3"/>
  <c r="D215" i="3"/>
  <c r="B216" i="3"/>
  <c r="C216" i="3"/>
  <c r="D216" i="3"/>
  <c r="B217" i="3"/>
  <c r="C217" i="3"/>
  <c r="D217" i="3"/>
  <c r="B218" i="3"/>
  <c r="C218" i="3"/>
  <c r="D218" i="3"/>
  <c r="B219" i="3"/>
  <c r="C219" i="3"/>
  <c r="D219" i="3"/>
  <c r="B220" i="3"/>
  <c r="D220" i="3"/>
  <c r="B221" i="3"/>
  <c r="D221" i="3"/>
  <c r="B192" i="3"/>
  <c r="C192" i="3"/>
  <c r="D192" i="3"/>
  <c r="B193" i="3"/>
  <c r="C193" i="3"/>
  <c r="D193" i="3"/>
  <c r="B194" i="3"/>
  <c r="C194" i="3"/>
  <c r="D194" i="3"/>
  <c r="B195" i="3"/>
  <c r="D195" i="3"/>
  <c r="B196" i="3"/>
  <c r="D196" i="3"/>
  <c r="B197" i="3"/>
  <c r="D197" i="3"/>
  <c r="B198" i="3"/>
  <c r="C198" i="3"/>
  <c r="D198" i="3"/>
  <c r="B199" i="3"/>
  <c r="C199" i="3"/>
  <c r="D199" i="3"/>
  <c r="B200" i="3"/>
  <c r="C200" i="3"/>
  <c r="D200" i="3"/>
  <c r="B201" i="3"/>
  <c r="C201" i="3"/>
  <c r="D201" i="3"/>
  <c r="B202" i="3"/>
  <c r="C202" i="3"/>
  <c r="D202" i="3"/>
  <c r="B203" i="3"/>
  <c r="C203" i="3"/>
  <c r="D203" i="3"/>
  <c r="B204" i="3"/>
  <c r="C204" i="3"/>
  <c r="D204" i="3"/>
  <c r="B206" i="3"/>
  <c r="D206" i="3"/>
  <c r="B207" i="3"/>
  <c r="C207" i="3"/>
  <c r="D207" i="3"/>
  <c r="B208" i="3"/>
  <c r="C208" i="3"/>
  <c r="D208" i="3"/>
  <c r="B209" i="3"/>
  <c r="C209" i="3"/>
  <c r="D209" i="3"/>
  <c r="B210" i="3"/>
  <c r="C210" i="3"/>
  <c r="D210" i="3"/>
  <c r="B164" i="3"/>
  <c r="C164" i="3"/>
  <c r="D164" i="3"/>
  <c r="B165" i="3"/>
  <c r="D165" i="3"/>
  <c r="B166" i="3"/>
  <c r="D166" i="3"/>
  <c r="B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C179" i="3"/>
  <c r="D179" i="3"/>
  <c r="B180" i="3"/>
  <c r="C180" i="3"/>
  <c r="D180" i="3"/>
  <c r="B181" i="3"/>
  <c r="D181" i="3"/>
  <c r="B182" i="3"/>
  <c r="C182" i="3"/>
  <c r="D182" i="3"/>
  <c r="B183" i="3"/>
  <c r="C183" i="3"/>
  <c r="D183" i="3"/>
  <c r="B184" i="3"/>
  <c r="C184" i="3"/>
  <c r="D184" i="3"/>
  <c r="B185" i="3"/>
  <c r="C185" i="3"/>
  <c r="D185" i="3"/>
  <c r="B186" i="3"/>
  <c r="C186" i="3"/>
  <c r="D186" i="3"/>
  <c r="B187" i="3"/>
  <c r="C187" i="3"/>
  <c r="D187" i="3"/>
  <c r="B188" i="3"/>
  <c r="C188" i="3"/>
  <c r="D188" i="3"/>
  <c r="B189" i="3"/>
  <c r="D189" i="3"/>
  <c r="B190" i="3"/>
  <c r="D190" i="3"/>
  <c r="B191" i="3"/>
  <c r="D191"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B31" i="3"/>
  <c r="C31" i="3"/>
  <c r="D31" i="3"/>
  <c r="B32" i="3"/>
  <c r="C32" i="3"/>
  <c r="D32" i="3"/>
  <c r="B33" i="3"/>
  <c r="C33" i="3"/>
  <c r="D33" i="3"/>
  <c r="B34" i="3"/>
  <c r="C34" i="3"/>
  <c r="D34" i="3"/>
  <c r="B35" i="3"/>
  <c r="B36" i="3"/>
  <c r="C36" i="3"/>
  <c r="D36" i="3"/>
  <c r="B37" i="3"/>
  <c r="C37" i="3"/>
  <c r="D37" i="3"/>
  <c r="B38" i="3"/>
  <c r="C38" i="3"/>
  <c r="D38" i="3"/>
  <c r="B39" i="3"/>
  <c r="C39" i="3"/>
  <c r="D39" i="3"/>
  <c r="B41" i="3"/>
  <c r="D41" i="3"/>
  <c r="B42" i="3"/>
  <c r="D42" i="3"/>
  <c r="B43" i="3"/>
  <c r="C43" i="3"/>
  <c r="D43" i="3"/>
  <c r="B44" i="3"/>
  <c r="D44" i="3"/>
  <c r="B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2" i="3"/>
  <c r="D62" i="3"/>
  <c r="B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C74" i="3"/>
  <c r="D74" i="3"/>
  <c r="B75" i="3"/>
  <c r="C75" i="3"/>
  <c r="D75" i="3"/>
  <c r="B77" i="3"/>
  <c r="D77" i="3"/>
  <c r="B78" i="3"/>
  <c r="D78" i="3"/>
  <c r="B79" i="3"/>
  <c r="C79" i="3"/>
  <c r="B80" i="3"/>
  <c r="C80" i="3"/>
  <c r="D80" i="3"/>
  <c r="B81" i="3"/>
  <c r="C81" i="3"/>
  <c r="D81" i="3"/>
  <c r="B82" i="3"/>
  <c r="C82" i="3"/>
  <c r="D82" i="3"/>
  <c r="B83" i="3"/>
  <c r="C83" i="3"/>
  <c r="D83" i="3"/>
  <c r="B84" i="3"/>
  <c r="C84" i="3"/>
  <c r="D84" i="3"/>
  <c r="B85" i="3"/>
  <c r="C85" i="3"/>
  <c r="D85" i="3"/>
  <c r="B86" i="3"/>
  <c r="C86" i="3"/>
  <c r="D86" i="3"/>
  <c r="B87" i="3"/>
  <c r="C87" i="3"/>
  <c r="D87" i="3"/>
  <c r="B88" i="3"/>
  <c r="C88" i="3"/>
  <c r="D88" i="3"/>
  <c r="B94" i="3"/>
  <c r="D94" i="3"/>
  <c r="B95" i="3"/>
  <c r="D95" i="3"/>
  <c r="B96" i="3"/>
  <c r="D96" i="3"/>
  <c r="B97" i="3"/>
  <c r="C97" i="3"/>
  <c r="D97" i="3"/>
  <c r="B98" i="3"/>
  <c r="C98" i="3"/>
  <c r="D98" i="3"/>
  <c r="B99" i="3"/>
  <c r="C99" i="3"/>
  <c r="D99" i="3"/>
  <c r="B100" i="3"/>
  <c r="C100" i="3"/>
  <c r="D100" i="3"/>
  <c r="B101" i="3"/>
  <c r="C101" i="3"/>
  <c r="D101" i="3"/>
  <c r="B102" i="3"/>
  <c r="C102" i="3"/>
  <c r="D102" i="3"/>
  <c r="B103" i="3"/>
  <c r="C103" i="3"/>
  <c r="D103" i="3"/>
  <c r="B104" i="3"/>
  <c r="C104" i="3"/>
  <c r="D104" i="3"/>
  <c r="B105" i="3"/>
  <c r="C105" i="3"/>
  <c r="D105" i="3"/>
  <c r="B106" i="3"/>
  <c r="C106" i="3"/>
  <c r="D106" i="3"/>
  <c r="B107" i="3"/>
  <c r="C107" i="3"/>
  <c r="D107" i="3"/>
  <c r="B108" i="3"/>
  <c r="C108" i="3"/>
  <c r="D108" i="3"/>
  <c r="B109" i="3"/>
  <c r="C109" i="3"/>
  <c r="D109" i="3"/>
  <c r="B110" i="3"/>
  <c r="D110" i="3"/>
  <c r="B111" i="3"/>
  <c r="C111" i="3"/>
  <c r="D111" i="3"/>
  <c r="B112" i="3"/>
  <c r="C112" i="3"/>
  <c r="D112" i="3"/>
  <c r="B113" i="3"/>
  <c r="C113" i="3"/>
  <c r="D113" i="3"/>
  <c r="B114" i="3"/>
  <c r="C114" i="3"/>
  <c r="D114" i="3"/>
  <c r="B115" i="3"/>
  <c r="C115" i="3"/>
  <c r="D115" i="3"/>
  <c r="B116" i="3"/>
  <c r="C116" i="3"/>
  <c r="D116" i="3"/>
  <c r="B117" i="3"/>
  <c r="C117" i="3"/>
  <c r="D117" i="3"/>
  <c r="B118" i="3"/>
  <c r="C118" i="3"/>
  <c r="D118" i="3"/>
  <c r="B119" i="3"/>
  <c r="C119" i="3"/>
  <c r="D119" i="3"/>
  <c r="B120" i="3"/>
  <c r="D120" i="3"/>
  <c r="B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C149" i="3"/>
  <c r="D149" i="3"/>
  <c r="B150" i="3"/>
  <c r="C150" i="3"/>
  <c r="D150" i="3"/>
  <c r="B151" i="3"/>
  <c r="C151" i="3"/>
  <c r="D151" i="3"/>
  <c r="B152" i="3"/>
  <c r="C152" i="3"/>
  <c r="D152" i="3"/>
  <c r="B155" i="3"/>
  <c r="D155" i="3"/>
  <c r="B156" i="3"/>
  <c r="C156" i="3"/>
  <c r="D156" i="3"/>
  <c r="B157" i="3"/>
  <c r="C157" i="3"/>
  <c r="D157" i="3"/>
  <c r="B158" i="3"/>
  <c r="C158" i="3"/>
  <c r="D158" i="3"/>
  <c r="B159" i="3"/>
  <c r="C159" i="3"/>
  <c r="D159" i="3"/>
  <c r="B160" i="3"/>
  <c r="C160" i="3"/>
  <c r="D160" i="3"/>
  <c r="B161" i="3"/>
  <c r="C161" i="3"/>
  <c r="D161" i="3"/>
  <c r="B162" i="3"/>
  <c r="C162" i="3"/>
  <c r="D162" i="3"/>
  <c r="B163" i="3"/>
  <c r="C163" i="3"/>
  <c r="D163"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Q97" i="2" l="1"/>
  <c r="Q98" i="2"/>
  <c r="Q99" i="2"/>
  <c r="Q100" i="2"/>
  <c r="Q102" i="2"/>
  <c r="Q106" i="2"/>
  <c r="Q107" i="2"/>
  <c r="Q110" i="2"/>
  <c r="Q111" i="2"/>
  <c r="Q112" i="2"/>
  <c r="Q113" i="2"/>
  <c r="Q114" i="2"/>
  <c r="Q115" i="2"/>
  <c r="Q116" i="2"/>
  <c r="Q117" i="2"/>
  <c r="Q118"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5" i="2"/>
  <c r="Q156" i="2"/>
  <c r="Q157" i="2"/>
  <c r="Q158" i="2"/>
  <c r="Q159" i="2"/>
  <c r="Q160" i="2"/>
  <c r="Q161" i="2"/>
  <c r="Q162" i="2"/>
  <c r="Q163" i="2"/>
  <c r="Q167" i="2"/>
  <c r="Q168" i="2"/>
  <c r="Q169" i="2"/>
  <c r="Q170" i="2"/>
  <c r="Q171" i="2"/>
  <c r="Q173" i="2"/>
  <c r="Q175" i="2"/>
  <c r="Q176" i="2"/>
  <c r="Q177" i="2"/>
  <c r="Q183" i="2"/>
  <c r="Q185" i="2"/>
  <c r="Q186" i="2"/>
  <c r="Q187" i="2"/>
  <c r="Q191" i="2"/>
  <c r="Q192" i="2"/>
  <c r="Q193" i="2"/>
  <c r="Q198" i="2"/>
  <c r="Q199" i="2"/>
  <c r="Q200" i="2"/>
  <c r="Q201" i="2"/>
  <c r="Q202" i="2"/>
  <c r="Q203" i="2"/>
  <c r="Q206" i="2"/>
  <c r="Q207" i="2"/>
  <c r="Q208" i="2"/>
  <c r="Q209" i="2"/>
  <c r="Q210" i="2"/>
  <c r="Q211" i="2"/>
  <c r="Q214" i="2"/>
  <c r="Q215" i="2"/>
  <c r="Q216" i="2"/>
  <c r="Q217" i="2"/>
  <c r="Q218" i="2"/>
  <c r="Q221" i="2"/>
  <c r="Q222" i="2"/>
  <c r="Q223" i="2"/>
  <c r="Q224" i="2"/>
  <c r="Q225" i="2"/>
  <c r="Q226" i="2"/>
  <c r="Q227" i="2"/>
  <c r="Q230" i="2"/>
  <c r="Q231" i="2"/>
  <c r="Q232" i="2"/>
  <c r="Q233" i="2"/>
  <c r="Q234" i="2"/>
  <c r="Q235" i="2"/>
  <c r="Q236" i="2"/>
  <c r="Q237" i="2"/>
  <c r="Q238" i="2"/>
  <c r="Q239" i="2"/>
  <c r="Q241" i="2"/>
  <c r="Q242" i="2"/>
  <c r="Q243" i="2"/>
  <c r="Q244" i="2"/>
  <c r="Q245" i="2"/>
  <c r="Q246" i="2"/>
  <c r="Q247" i="2"/>
  <c r="Q248" i="2"/>
  <c r="Q249" i="2"/>
  <c r="Q250" i="2"/>
  <c r="Q251" i="2"/>
  <c r="Q252" i="2"/>
  <c r="Q253" i="2"/>
  <c r="Q257" i="2"/>
  <c r="Q258" i="2"/>
  <c r="Q259" i="2"/>
  <c r="Q260" i="2"/>
  <c r="Q261" i="2"/>
  <c r="Q96" i="2"/>
  <c r="Q79" i="2"/>
  <c r="Q81" i="2"/>
  <c r="Q82" i="2"/>
  <c r="Q83" i="2"/>
  <c r="Q84" i="2"/>
  <c r="Q85" i="2"/>
  <c r="Q86" i="2"/>
  <c r="Q87" i="2"/>
  <c r="Q78" i="2"/>
  <c r="Q64" i="2"/>
  <c r="Q65" i="2"/>
  <c r="Q66" i="2"/>
  <c r="Q67" i="2"/>
  <c r="Q68" i="2"/>
  <c r="Q69" i="2"/>
  <c r="Q70" i="2"/>
  <c r="Q71" i="2"/>
  <c r="Q72" i="2"/>
  <c r="Q73" i="2"/>
  <c r="Q74" i="2"/>
  <c r="Q63" i="2"/>
  <c r="Q46" i="2"/>
  <c r="Q47" i="2"/>
  <c r="Q48" i="2"/>
  <c r="Q49" i="2"/>
  <c r="Q50" i="2"/>
  <c r="Q51" i="2"/>
  <c r="Q52" i="2"/>
  <c r="Q53" i="2"/>
  <c r="Q54" i="2"/>
  <c r="Q55" i="2"/>
  <c r="Q57" i="2"/>
  <c r="Q58" i="2"/>
  <c r="Q59" i="2"/>
  <c r="Q42" i="2"/>
  <c r="Q27" i="2"/>
  <c r="Q28" i="2"/>
  <c r="Q29" i="2"/>
  <c r="Q31" i="2"/>
  <c r="Q32" i="2"/>
  <c r="Q33" i="2"/>
  <c r="Q21" i="2"/>
  <c r="Q22" i="2"/>
  <c r="Q20" i="2"/>
  <c r="Q13" i="2"/>
  <c r="Q14" i="2"/>
  <c r="Q16" i="2"/>
  <c r="Q17" i="2"/>
  <c r="D79" i="3"/>
  <c r="D78" i="2"/>
  <c r="D7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Edita</author>
  </authors>
  <commentList>
    <comment ref="E45" authorId="0" shapeId="0" xr:uid="{00000000-0006-0000-0200-000001000000}">
      <text>
        <r>
          <rPr>
            <b/>
            <sz val="9"/>
            <color indexed="81"/>
            <rFont val="Tahoma"/>
            <family val="2"/>
            <charset val="186"/>
          </rPr>
          <t>Edita:</t>
        </r>
        <r>
          <rPr>
            <sz val="9"/>
            <color indexed="81"/>
            <rFont val="Tahoma"/>
            <family val="2"/>
            <charset val="186"/>
          </rPr>
          <t xml:space="preserve">
Papildytas projekto aprašymas. </t>
        </r>
      </text>
    </comment>
    <comment ref="E233" authorId="0" shapeId="0" xr:uid="{00000000-0006-0000-0200-000002000000}">
      <text>
        <r>
          <rPr>
            <b/>
            <sz val="9"/>
            <color indexed="81"/>
            <rFont val="Tahoma"/>
            <family val="2"/>
            <charset val="186"/>
          </rPr>
          <t>Edita:</t>
        </r>
        <r>
          <rPr>
            <sz val="9"/>
            <color indexed="81"/>
            <rFont val="Tahoma"/>
            <family val="2"/>
            <charset val="186"/>
          </rPr>
          <t xml:space="preserve">
Projekto aprašymas pagal SFMIS.</t>
        </r>
      </text>
    </comment>
  </commentList>
</comments>
</file>

<file path=xl/sharedStrings.xml><?xml version="1.0" encoding="utf-8"?>
<sst xmlns="http://schemas.openxmlformats.org/spreadsheetml/2006/main" count="3368" uniqueCount="1299">
  <si>
    <t>metodikos</t>
  </si>
  <si>
    <t>3 priedas</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</si>
  <si>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</si>
  <si>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</si>
  <si>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</si>
  <si>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</si>
  <si>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</si>
  <si>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</si>
  <si>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</si>
  <si>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</si>
  <si>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</si>
  <si>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</si>
  <si>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</si>
  <si>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</si>
  <si>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</si>
  <si>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</si>
  <si>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</si>
  <si>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</si>
  <si>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</si>
  <si>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</si>
  <si>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</si>
  <si>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</si>
  <si>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</si>
  <si>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</si>
  <si>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</si>
  <si>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</si>
  <si>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</si>
  <si>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</si>
  <si>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</si>
  <si>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</si>
  <si>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</si>
  <si>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</si>
  <si>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</si>
  <si>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</si>
  <si>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</si>
  <si>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</si>
  <si>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</si>
  <si>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</si>
  <si>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</si>
  <si>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</si>
  <si>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</si>
  <si>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</si>
  <si>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</si>
  <si>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</si>
  <si>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</si>
  <si>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</si>
  <si>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</si>
  <si>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</si>
  <si>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</si>
  <si>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</si>
  <si>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</si>
  <si>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</si>
  <si>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</si>
  <si>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</si>
  <si>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</si>
  <si>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</si>
  <si>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</si>
  <si>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</si>
  <si>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</si>
  <si>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</si>
  <si>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</si>
  <si>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</si>
  <si>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</si>
  <si>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</si>
  <si>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</si>
  <si>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</si>
  <si>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</si>
  <si>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</si>
  <si>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</si>
  <si>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</si>
  <si>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</si>
  <si>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</si>
  <si>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</si>
  <si>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</si>
  <si>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</si>
  <si>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</si>
  <si>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</si>
  <si>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</si>
  <si>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</si>
  <si>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</si>
  <si>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</si>
  <si>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</si>
  <si>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</si>
  <si>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</si>
  <si>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</si>
  <si>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</si>
  <si>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</si>
  <si>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</si>
  <si>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</si>
  <si>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</si>
  <si>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</si>
  <si>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</si>
  <si>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</si>
  <si>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</si>
  <si>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</si>
  <si>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</si>
  <si>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</si>
  <si>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</si>
  <si>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</si>
  <si>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</si>
  <si>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</si>
  <si>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</si>
  <si>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</si>
  <si>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</si>
  <si>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</si>
  <si>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</si>
  <si>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</si>
  <si>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</si>
  <si>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</si>
  <si>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</si>
  <si>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</si>
  <si>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</si>
  <si>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</si>
  <si>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</si>
  <si>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</si>
  <si>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</si>
  <si>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</si>
  <si>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</si>
  <si>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</si>
  <si>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</si>
  <si>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</si>
  <si>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</si>
  <si>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</si>
  <si>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</si>
  <si>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</si>
  <si>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</si>
  <si>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</si>
  <si>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</si>
  <si>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</si>
  <si>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Eismo saugumo priemonių diegimas rekonstruojant Naujosios Akmenės Respublikos g. atkarpą</t>
  </si>
  <si>
    <t>1.1.1.2.3</t>
  </si>
  <si>
    <t>R06-5511-110000-0010</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</si>
  <si>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</si>
  <si>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</si>
  <si>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</si>
  <si>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</si>
  <si>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</si>
  <si>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</si>
  <si>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</si>
  <si>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</si>
  <si>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</si>
  <si>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</si>
  <si>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</si>
  <si>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</si>
  <si>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</si>
  <si>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</si>
  <si>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</si>
  <si>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</si>
  <si>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</si>
  <si>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</si>
  <si>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</si>
  <si>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</si>
  <si>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</si>
  <si>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</si>
  <si>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</si>
  <si>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</si>
  <si>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</si>
  <si>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</si>
  <si>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</si>
  <si>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</si>
  <si>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</si>
  <si>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</si>
  <si>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</si>
  <si>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</si>
  <si>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</si>
  <si>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</si>
  <si>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</si>
  <si>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</si>
  <si>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</si>
  <si>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</si>
  <si>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</si>
  <si>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</si>
  <si>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</si>
  <si>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</si>
  <si>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</si>
  <si>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</si>
  <si>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</si>
  <si>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</si>
  <si>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</si>
  <si>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</si>
  <si>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</si>
  <si>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</si>
  <si>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</si>
  <si>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</si>
  <si>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</si>
  <si>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</si>
  <si>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</si>
  <si>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</si>
  <si>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</si>
  <si>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</si>
  <si>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</si>
  <si>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</si>
  <si>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</si>
  <si>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</si>
  <si>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</si>
  <si>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</si>
  <si>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</si>
  <si>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</si>
  <si>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</si>
  <si>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</si>
  <si>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</si>
  <si>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</si>
  <si>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</si>
  <si>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</si>
  <si>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</si>
  <si>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</si>
  <si>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</si>
  <si>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</si>
  <si>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</si>
  <si>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</si>
  <si>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</si>
  <si>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</si>
  <si>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</si>
  <si>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</si>
  <si>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</si>
  <si>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</si>
  <si>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</si>
  <si>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</si>
  <si>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</si>
  <si>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</si>
  <si>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</si>
  <si>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</si>
  <si>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</si>
  <si>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</si>
  <si>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</si>
  <si>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</si>
  <si>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</si>
  <si>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</si>
  <si>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</si>
  <si>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</si>
  <si>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</si>
  <si>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</si>
  <si>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</si>
  <si>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</si>
  <si>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</si>
  <si>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</si>
  <si>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</si>
  <si>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</si>
  <si>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</si>
  <si>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</si>
  <si>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</si>
  <si>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</si>
  <si>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</si>
  <si>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</si>
  <si>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</si>
  <si>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</si>
  <si>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</si>
  <si>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</si>
  <si>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</si>
  <si>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</si>
  <si>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</si>
  <si>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</si>
  <si>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</si>
  <si>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</si>
  <si>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</si>
  <si>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</si>
  <si>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</si>
  <si>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</si>
  <si>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</si>
  <si>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</si>
  <si>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</si>
  <si>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</si>
  <si>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</si>
  <si>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</si>
  <si>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</si>
  <si>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</si>
  <si>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</si>
  <si>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</si>
  <si>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</si>
  <si>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</si>
  <si>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</si>
  <si>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</si>
  <si>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</si>
  <si>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</si>
  <si>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</si>
  <si>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</si>
  <si>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</si>
  <si>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</si>
  <si>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</si>
  <si>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</si>
  <si>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</si>
  <si>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</si>
  <si>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</si>
  <si>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</si>
  <si>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</si>
  <si>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</si>
  <si>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</si>
  <si>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</si>
  <si>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</si>
  <si>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</si>
  <si>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</si>
  <si>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</si>
  <si>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</si>
  <si>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</si>
  <si>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</si>
  <si>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</si>
  <si>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</si>
  <si>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</si>
  <si>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</si>
  <si>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</si>
  <si>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</si>
  <si>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</si>
  <si>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</si>
  <si>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</si>
  <si>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</si>
  <si>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</si>
  <si>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</si>
  <si>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</si>
  <si>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</si>
  <si>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</si>
  <si>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</si>
  <si>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</si>
  <si>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</si>
  <si>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</si>
  <si>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</si>
  <si>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</si>
  <si>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</si>
  <si>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</si>
  <si>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</si>
  <si>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</si>
  <si>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1.1.4.1.10</t>
  </si>
  <si>
    <t>R06-0019-380000-0051</t>
  </si>
  <si>
    <t>Kraštovaizdžio būklės gerinimas Šiaulių mieste</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</si>
  <si>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</si>
  <si>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</si>
  <si>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</si>
  <si>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</si>
  <si>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</si>
  <si>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</si>
  <si>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</si>
  <si>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</si>
  <si>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</si>
  <si>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1.1.5.1.</t>
  </si>
  <si>
    <t>1.1.5.1.1</t>
  </si>
  <si>
    <t xml:space="preserve">UAB "Bigso" </t>
  </si>
  <si>
    <t>2021</t>
  </si>
  <si>
    <t>RSP.01</t>
  </si>
  <si>
    <t xml:space="preserve">Sukurtos darbo vietos </t>
  </si>
  <si>
    <t>1.1.5.1.2</t>
  </si>
  <si>
    <t xml:space="preserve">AB "Neaustinių medžiagų fabrikas" </t>
  </si>
  <si>
    <t>2022</t>
  </si>
  <si>
    <t>1.1.5.1.3</t>
  </si>
  <si>
    <t>Stasio Pakarklio įmonė</t>
  </si>
  <si>
    <t>2017</t>
  </si>
  <si>
    <t>1.1.5.1.4</t>
  </si>
  <si>
    <t>UAB "Sporto investicijos"</t>
  </si>
  <si>
    <t>2023</t>
  </si>
  <si>
    <t>1.1.5.1.5</t>
  </si>
  <si>
    <t>UAB Betono mozaika", UAB "Vilniaus aidai"</t>
  </si>
  <si>
    <t>2019</t>
  </si>
  <si>
    <t>1.1.5.1.6</t>
  </si>
  <si>
    <t>UAB "Putokšnis"</t>
  </si>
  <si>
    <t>1.1.5.1.7</t>
  </si>
  <si>
    <t>UAB "Vakarų medienos grupė"</t>
  </si>
  <si>
    <t>1.1.5.1.8</t>
  </si>
  <si>
    <t>UAB "Hampidjan Baltic"</t>
  </si>
  <si>
    <t>1.1.5.1.9</t>
  </si>
  <si>
    <t>UAB "Autogedas"</t>
  </si>
  <si>
    <t>Šiaulių rajono savivaldybė</t>
  </si>
  <si>
    <t>1.1.5.1.10</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</si>
  <si>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</si>
  <si>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</si>
  <si>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</si>
  <si>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</si>
  <si>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</si>
  <si>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</si>
  <si>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</si>
  <si>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</si>
  <si>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</si>
  <si>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</si>
  <si>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</si>
  <si>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</si>
  <si>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</si>
  <si>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</si>
  <si>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</si>
  <si>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</si>
  <si>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</si>
  <si>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</si>
  <si>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</si>
  <si>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</si>
  <si>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</si>
  <si>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</si>
  <si>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</si>
  <si>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</si>
  <si>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</si>
  <si>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</si>
  <si>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</si>
  <si>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</si>
  <si>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</si>
  <si>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</si>
  <si>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</si>
  <si>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</si>
  <si>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</si>
  <si>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</si>
  <si>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</si>
  <si>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</si>
  <si>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</si>
  <si>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</si>
  <si>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</si>
  <si>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</si>
  <si>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</si>
  <si>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</si>
  <si>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</si>
  <si>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</si>
  <si>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</si>
  <si>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</si>
  <si>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</si>
  <si>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</si>
  <si>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</si>
  <si>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</si>
  <si>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</si>
  <si>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</si>
  <si>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</si>
  <si>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</si>
  <si>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</si>
  <si>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</si>
  <si>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</si>
  <si>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</si>
  <si>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</si>
  <si>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</si>
  <si>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</si>
  <si>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</si>
  <si>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</si>
  <si>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</si>
  <si>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</si>
  <si>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</si>
  <si>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</si>
  <si>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</si>
  <si>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</si>
  <si>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</si>
  <si>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</si>
  <si>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</si>
  <si>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</si>
  <si>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</si>
  <si>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</si>
  <si>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</si>
  <si>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</si>
  <si>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</si>
  <si>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</si>
  <si>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</si>
  <si>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</si>
  <si>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</si>
  <si>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</si>
  <si>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</si>
  <si>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</si>
  <si>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</si>
  <si>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</si>
  <si>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</si>
  <si>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</si>
  <si>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</si>
  <si>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</si>
  <si>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</si>
  <si>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</si>
  <si>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</si>
  <si>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</si>
  <si>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</si>
  <si>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</si>
  <si>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</si>
  <si>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</si>
  <si>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</si>
  <si>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</si>
  <si>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</si>
  <si>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</si>
  <si>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</si>
  <si>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</si>
  <si>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</si>
  <si>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</si>
  <si>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</si>
  <si>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</si>
  <si>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</si>
  <si>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</si>
  <si>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</si>
  <si>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1.2.2.1.10</t>
  </si>
  <si>
    <t>R06-ZM07-500000-0084</t>
  </si>
  <si>
    <t>Akmenės seniūnijos akmenės II  kaimo viešosios infrastruktūros sutvarkymas</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</si>
  <si>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</si>
  <si>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</si>
  <si>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</si>
  <si>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</si>
  <si>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</si>
  <si>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</si>
  <si>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</si>
  <si>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</si>
  <si>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</si>
  <si>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</si>
  <si>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</si>
  <si>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</si>
  <si>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</si>
  <si>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</si>
  <si>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</si>
  <si>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</si>
  <si>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</si>
  <si>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</si>
  <si>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</si>
  <si>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</si>
  <si>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</si>
  <si>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</si>
  <si>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1.2.2.1.19</t>
  </si>
  <si>
    <t>R06-ZM07-070000-0094</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</si>
  <si>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</si>
  <si>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</si>
  <si>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</si>
  <si>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</si>
  <si>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</si>
  <si>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</si>
  <si>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</si>
  <si>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</si>
  <si>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</si>
  <si>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</si>
  <si>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</si>
  <si>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</si>
  <si>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</si>
  <si>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</si>
  <si>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</si>
  <si>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</si>
  <si>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</si>
  <si>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</si>
  <si>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</si>
  <si>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</si>
  <si>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</si>
  <si>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</si>
  <si>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</si>
  <si>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</si>
  <si>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</si>
  <si>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</si>
  <si>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</si>
  <si>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</si>
  <si>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</si>
  <si>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</si>
  <si>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</si>
  <si>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</si>
  <si>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</si>
  <si>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</si>
  <si>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</si>
  <si>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</si>
  <si>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</si>
  <si>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</si>
  <si>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</si>
  <si>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</si>
  <si>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</si>
  <si>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1.2.2.1.33</t>
  </si>
  <si>
    <t>R06-ZM07-320000-0165</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</si>
  <si>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</si>
  <si>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</si>
  <si>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</si>
  <si>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</si>
  <si>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</si>
  <si>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</si>
  <si>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</si>
  <si>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</si>
  <si>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</si>
  <si>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</si>
  <si>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</si>
  <si>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</si>
  <si>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</si>
  <si>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</si>
  <si>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</si>
  <si>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</si>
  <si>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</si>
  <si>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</si>
  <si>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</si>
  <si>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</si>
  <si>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</si>
  <si>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</si>
  <si>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</si>
  <si>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</si>
  <si>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</si>
  <si>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</si>
  <si>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</si>
  <si>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</si>
  <si>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</si>
  <si>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</si>
  <si>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</si>
  <si>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</si>
  <si>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</si>
  <si>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</si>
  <si>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</si>
  <si>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</si>
  <si>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</si>
  <si>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</si>
  <si>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</si>
  <si>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</si>
  <si>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</si>
  <si>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</si>
  <si>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</si>
  <si>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</si>
  <si>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</si>
  <si>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</si>
  <si>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</si>
  <si>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</si>
  <si>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</si>
  <si>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</si>
  <si>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</si>
  <si>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</si>
  <si>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</si>
  <si>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</si>
  <si>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</si>
  <si>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</si>
  <si>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</si>
  <si>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</si>
  <si>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</si>
  <si>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</si>
  <si>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</si>
  <si>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</si>
  <si>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</si>
  <si>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</si>
  <si>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</si>
  <si>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</si>
  <si>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</si>
  <si>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</si>
  <si>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</si>
  <si>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</si>
  <si>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</si>
  <si>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</si>
  <si>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</si>
  <si>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</si>
  <si>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</si>
  <si>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</si>
  <si>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</si>
  <si>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</si>
  <si>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</si>
  <si>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</si>
  <si>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</si>
  <si>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</si>
  <si>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</si>
  <si>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</si>
  <si>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</si>
  <si>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</si>
  <si>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</si>
  <si>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</si>
  <si>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</si>
  <si>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</si>
  <si>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</si>
  <si>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</si>
  <si>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</si>
  <si>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</si>
  <si>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</si>
  <si>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</si>
  <si>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</si>
  <si>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</si>
  <si>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</si>
  <si>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</si>
  <si>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</si>
  <si>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</si>
  <si>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</si>
  <si>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</si>
  <si>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</si>
  <si>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</si>
  <si>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</si>
  <si>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</si>
  <si>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</si>
  <si>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</si>
  <si>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</si>
  <si>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</si>
  <si>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</si>
  <si>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2.1.1.2.5</t>
  </si>
  <si>
    <t>2.1.1.2.6</t>
  </si>
  <si>
    <t>R06-7725-240000-0137</t>
  </si>
  <si>
    <t xml:space="preserve">Radviliškio muzikos mokyklos pastato patalpų pritaikymas neformaliojo švietimo infrastruktūros plėtrai </t>
  </si>
  <si>
    <t>2.1.1.2.7</t>
  </si>
  <si>
    <t>R06-7725-240000-0138</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</si>
  <si>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</si>
  <si>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</si>
  <si>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</si>
  <si>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</si>
  <si>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</si>
  <si>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</si>
  <si>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</si>
  <si>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</si>
  <si>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</si>
  <si>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</si>
  <si>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</si>
  <si>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</si>
  <si>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</si>
  <si>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</si>
  <si>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</si>
  <si>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</si>
  <si>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</si>
  <si>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</si>
  <si>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</si>
  <si>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</si>
  <si>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</si>
  <si>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</si>
  <si>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</si>
  <si>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</si>
  <si>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</si>
  <si>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</si>
  <si>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</si>
  <si>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</si>
  <si>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</si>
  <si>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</si>
  <si>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</si>
  <si>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</si>
  <si>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</si>
  <si>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</si>
  <si>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</si>
  <si>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</si>
  <si>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</si>
  <si>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</si>
  <si>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</si>
  <si>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</si>
  <si>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</si>
  <si>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</si>
  <si>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</si>
  <si>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</si>
  <si>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</si>
  <si>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</si>
  <si>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</si>
  <si>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</si>
  <si>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</si>
  <si>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</si>
  <si>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</si>
  <si>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</si>
  <si>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</si>
  <si>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</si>
  <si>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</si>
  <si>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</si>
  <si>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</si>
  <si>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</si>
  <si>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</si>
  <si>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</si>
  <si>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</si>
  <si>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</si>
  <si>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</si>
  <si>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</si>
  <si>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</si>
  <si>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</si>
  <si>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</si>
  <si>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</si>
  <si>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</si>
  <si>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</si>
  <si>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</si>
  <si>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</si>
  <si>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</si>
  <si>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</si>
  <si>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</si>
  <si>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</si>
  <si>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</si>
  <si>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</si>
  <si>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</si>
  <si>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</si>
  <si>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</si>
  <si>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</si>
  <si>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</si>
  <si>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</si>
  <si>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</si>
  <si>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</si>
  <si>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</si>
  <si>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</si>
  <si>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</si>
  <si>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</si>
  <si>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</si>
  <si>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</si>
  <si>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</si>
  <si>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</si>
  <si>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</si>
  <si>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</si>
  <si>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</si>
  <si>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</si>
  <si>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</si>
  <si>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</si>
  <si>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</si>
  <si>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</si>
  <si>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</si>
  <si>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</si>
  <si>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</si>
  <si>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</si>
  <si>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</si>
  <si>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</si>
  <si>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</si>
  <si>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</si>
  <si>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</si>
  <si>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</si>
  <si>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</si>
  <si>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</si>
  <si>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</si>
  <si>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</si>
  <si>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</si>
  <si>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</si>
  <si>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</si>
  <si>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</si>
  <si>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</si>
  <si>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</si>
  <si>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</si>
  <si>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</si>
  <si>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</si>
  <si>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</si>
  <si>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</si>
  <si>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</si>
  <si>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</si>
  <si>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</si>
  <si>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</si>
  <si>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</si>
  <si>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</si>
  <si>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</si>
  <si>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</si>
  <si>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</si>
  <si>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</si>
  <si>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</si>
  <si>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</si>
  <si>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</si>
  <si>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</si>
  <si>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</si>
  <si>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</si>
  <si>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</si>
  <si>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</si>
  <si>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</si>
  <si>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</si>
  <si>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</si>
  <si>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</si>
  <si>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</si>
  <si>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</si>
  <si>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</si>
  <si>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</si>
  <si>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</si>
  <si>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</si>
  <si>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</si>
  <si>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</si>
  <si>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</si>
  <si>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</si>
  <si>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</si>
  <si>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</si>
  <si>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</si>
  <si>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</si>
  <si>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</si>
  <si>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</si>
  <si>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</si>
  <si>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</si>
  <si>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</si>
  <si>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</si>
  <si>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</si>
  <si>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</si>
  <si>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</si>
  <si>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</si>
  <si>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</si>
  <si>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</si>
  <si>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</si>
  <si>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</si>
  <si>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</si>
  <si>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</si>
  <si>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</si>
  <si>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</si>
  <si>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</si>
  <si>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</si>
  <si>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</si>
  <si>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</si>
  <si>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</si>
  <si>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</si>
  <si>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</si>
  <si>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</si>
  <si>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</si>
  <si>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</si>
  <si>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</si>
  <si>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</si>
  <si>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</si>
  <si>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</si>
  <si>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</si>
  <si>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</si>
  <si>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</si>
  <si>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</si>
  <si>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</si>
  <si>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</si>
  <si>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</si>
  <si>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</si>
  <si>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</si>
  <si>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</si>
  <si>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</si>
  <si>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</si>
  <si>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</si>
  <si>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</si>
  <si>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</si>
  <si>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</si>
  <si>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</si>
  <si>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</si>
  <si>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</si>
  <si>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</si>
  <si>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</si>
  <si>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</si>
  <si>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</si>
  <si>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</si>
  <si>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</si>
  <si>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</si>
  <si>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</si>
  <si>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</si>
  <si>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</si>
  <si>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</si>
  <si>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</si>
  <si>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</si>
  <si>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</si>
  <si>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</si>
  <si>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</si>
  <si>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</si>
  <si>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</si>
  <si>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</si>
  <si>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</si>
  <si>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</si>
  <si>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</si>
  <si>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</si>
  <si>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</si>
  <si>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</si>
  <si>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</si>
  <si>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</si>
  <si>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</si>
  <si>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</si>
  <si>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</si>
  <si>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</si>
  <si>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</si>
  <si>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</si>
  <si>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</si>
  <si>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</si>
  <si>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</si>
  <si>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</si>
  <si>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</si>
  <si>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</si>
  <si>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</si>
  <si>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</si>
  <si>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</si>
  <si>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</si>
  <si>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</si>
  <si>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</si>
  <si>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</si>
  <si>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</si>
  <si>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</si>
  <si>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</si>
  <si>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</si>
  <si>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</si>
  <si>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</si>
  <si>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</si>
  <si>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</si>
  <si>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</si>
  <si>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</si>
  <si>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</si>
  <si>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</si>
  <si>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</si>
  <si>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</si>
  <si>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</si>
  <si>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</si>
  <si>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</si>
  <si>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</si>
  <si>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</si>
  <si>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</si>
  <si>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</si>
  <si>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</si>
  <si>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</si>
  <si>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</si>
  <si>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</si>
  <si>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</si>
  <si>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</si>
  <si>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</si>
  <si>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</si>
  <si>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</si>
  <si>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</si>
  <si>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</si>
  <si>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</si>
  <si>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</si>
  <si>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</si>
  <si>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</si>
  <si>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</si>
  <si>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</si>
  <si>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</si>
  <si>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</si>
  <si>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</si>
  <si>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</si>
  <si>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</si>
  <si>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</si>
  <si>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</si>
  <si>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</si>
  <si>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</si>
  <si>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</si>
  <si>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</si>
  <si>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</si>
  <si>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</si>
  <si>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</si>
  <si>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</si>
  <si>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</si>
  <si>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</si>
  <si>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</si>
  <si>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</si>
  <si>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</si>
  <si>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</si>
  <si>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</si>
  <si>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</si>
  <si>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</si>
  <si>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</si>
  <si>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</si>
  <si>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</si>
  <si>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</si>
  <si>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</si>
  <si>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</si>
  <si>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</si>
  <si>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</si>
  <si>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</si>
  <si>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</si>
  <si>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</si>
  <si>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</si>
  <si>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</si>
  <si>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</si>
  <si>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</si>
  <si>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</si>
  <si>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</si>
  <si>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</si>
  <si>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</si>
  <si>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</si>
  <si>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</si>
  <si>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</si>
  <si>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</si>
  <si>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</si>
  <si>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</si>
  <si>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</si>
  <si>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</si>
  <si>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</si>
  <si>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</si>
  <si>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</si>
  <si>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</si>
  <si>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</si>
  <si>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</si>
  <si>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</si>
  <si>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</si>
  <si>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</si>
  <si>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</si>
  <si>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</si>
  <si>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</si>
  <si>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</si>
  <si>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</si>
  <si>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</si>
  <si>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</si>
  <si>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</si>
  <si>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</si>
  <si>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</si>
  <si>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</si>
  <si>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</si>
  <si>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</si>
  <si>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</si>
  <si>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</si>
  <si>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</si>
  <si>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</si>
  <si>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</si>
  <si>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</si>
  <si>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</si>
  <si>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</si>
  <si>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</si>
  <si>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</si>
  <si>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</si>
  <si>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</si>
  <si>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</si>
  <si>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</si>
  <si>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</si>
  <si>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</si>
  <si>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</si>
  <si>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</si>
  <si>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</si>
  <si>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</si>
  <si>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</si>
  <si>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</si>
  <si>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</si>
  <si>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</si>
  <si>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</si>
  <si>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</si>
  <si>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</si>
  <si>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</si>
  <si>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</si>
  <si>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</si>
  <si>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</si>
  <si>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</si>
  <si>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</si>
  <si>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</si>
  <si>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</si>
  <si>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</si>
  <si>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</si>
  <si>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</si>
  <si>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</si>
  <si>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</si>
  <si>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</si>
  <si>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</si>
  <si>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</si>
  <si>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</si>
  <si>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</si>
  <si>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</si>
  <si>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</si>
  <si>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</si>
  <si>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</si>
  <si>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</si>
  <si>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</si>
  <si>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</si>
  <si>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</si>
  <si>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</si>
  <si>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</si>
  <si>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</si>
  <si>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</si>
  <si>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</si>
  <si>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</si>
  <si>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</si>
  <si>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</si>
  <si>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</si>
  <si>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</si>
  <si>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</si>
  <si>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</si>
  <si>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</si>
  <si>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</si>
  <si>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</si>
  <si>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</si>
  <si>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</si>
  <si>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</si>
  <si>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</si>
  <si>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</si>
  <si>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</si>
  <si>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</si>
  <si>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</si>
  <si>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</si>
  <si>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</si>
  <si>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</si>
  <si>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</si>
  <si>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</si>
  <si>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</si>
  <si>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</si>
  <si>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</si>
  <si>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</si>
  <si>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</si>
  <si>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</si>
  <si>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</si>
  <si>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</si>
  <si>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</si>
  <si>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</si>
  <si>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</si>
  <si>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</si>
  <si>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</si>
  <si>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</si>
  <si>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</si>
  <si>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</si>
  <si>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</si>
  <si>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</si>
  <si>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</si>
  <si>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</si>
  <si>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</si>
  <si>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</si>
  <si>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</si>
  <si>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</si>
  <si>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</si>
  <si>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</si>
  <si>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</si>
  <si>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</si>
  <si>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</si>
  <si>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</si>
  <si>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</si>
  <si>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</si>
  <si>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</si>
  <si>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</si>
  <si>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</si>
  <si>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</si>
  <si>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</si>
  <si>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Viena iš Naujosios Akmenės miesto problemų – nesaugi ir nepatraukli centrinės miesto dalies susisiekimo infrastruktūra, kuri nesudaro prielaidų verslo plėtrai bei investicijų pritraukimui. Įgyvendinant projektą bus rekonstruojamos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</si>
  <si>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Projekto metu numatoma įrengti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</si>
  <si>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1.1.1.3.15</t>
  </si>
  <si>
    <t xml:space="preserve">Pėsčiųjų ir dviračių  takų sutvarkymas Joniškio mieste </t>
  </si>
  <si>
    <t>Projektu identifikuojama problema – saugumas, judumas, susisiekimas, todėl numatoma įrengti (0,5 km) reikalavimus atitinkantį pėsčiųjų ir dviračių taką, kartu su apšvietimu prie vienos iš miesto judriausių gatvių (Statybininkų g.). Esantis tako būklė bloga, takas nesaugus, nepritaikytas ŽN, prastai apšviestas. Aplink taką yra keliolika daugiabučių namų, keli dideli prekybos centrai, dvi mokyklos, darželis, visuomeninės paskirties pastatai, verslo įmonės, kuriose dirba daug darbuotojų. Nekokybiška infrastruktūra neskatina rinktis keliavimo alternatyviomis transporto priemonėmis (TP) ar pėsčiomis, skatina rinktis taršias TP. Pareiškėjas projektą įgyvendintų didesne apimtimi (prisidėjimas).</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</si>
  <si>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rytinį Joniškio miesto aplinkkelį nuo krašto kelio Nr.152 Joniškis-Linkuva iki krašto kelio Nr. 209 Joniškis-Žeimelis-Pasvalys (sujungiantis Turgaus gatvę, Svarainių taką ir Aronijų taką bei pratęstas šiaurės kryptimi iki Skilvonių g.);
- nutiesti pėsčiųjų-dviračių taką aplinkkelio prieigose;
- įrengti sankryžą į aplinkkelį įjungiančią Upytės bei Klonių g.;
- nutiesta apšvietimo linija aplinkkelio sankryžoms (aplinkkelio ir Pašvitinio g. bei aplinkkelio ir Upytės g.) apšviesti.</t>
  </si>
  <si>
    <t>1.1.5.1.11</t>
  </si>
  <si>
    <t>Dingusio Štetlo muziejus (ŠRPT 2019 09 04 sprendimas Nr. 51/5S-38)</t>
  </si>
  <si>
    <t>Bus pastatytas 3000 kv. m modernus muziejus, įdiegiant jame naujausias technologijas. Bus įkurtos naujos 25 darbo vietos ir ne mažiau kaip 15 darbuotojų bus mokamas darbo užmokestis didesnis negu Lietuvos statistikos departamento paskelbtas paskutinis Radviliškio rajono savivaldybės vidutinis mėnesinis brutto darbo užmokestis</t>
  </si>
  <si>
    <t>VĮ "Šeduvos žydų memorialinis fonas"</t>
  </si>
  <si>
    <t>Projekto tikslas: užtikrinti turistų bei lankytojų informuotumą apie turizmo maršrutuose ir turizmo trasose esančias lankytinas vietas Šiaulių regione.  Įgyvendinant veiklą planuojama įrengti informacinius kelio ženklus Nr. 628 „Krypties rodyklė į lankytiną vietą“ (išskyrus krypties rodyklę į lankytiną vietą su grafiniu lankytinos vietos vaizdu) ir Nr. 629 „Lankytinos vietos pavadinimas“, informacinius stendus, krypties rodykles pėstiesiems, lankytinas vietas jungiančių dviračių trasų, vandens turizmo trasų ženklus bei taktilinius žemėlapius.</t>
  </si>
  <si>
    <t>1.1.5.1.12</t>
  </si>
  <si>
    <t>UAB "Bodesa" gamybos pajėgumų didinimas  ir saulės elektrinės įrengimas (ŠRPT 2019 12 23  sprendimas Nr. 51/5S-68)</t>
  </si>
  <si>
    <t>UAB "Bodesa"</t>
  </si>
  <si>
    <t>03.3.1-LVPA-K-850, 04.2.1-LVPA-K-836</t>
  </si>
  <si>
    <t>Projekto įgyvendinimo metu numatoma įrengti saulės fotovoltinę elektrinę ant žemės sklypo šalia įmonės pastatų siekiant padidinti gamybinius pajėgumus ir eksporto apimtį, išplėsti gaminių asortimentą, padidinti konkurencingumą ir mažinti aplinkos taršą.</t>
  </si>
  <si>
    <t>Įgyvendinant projektą bus– įrengta tvora, prekybos paviljonai, trinkelių danga, veja, mašinų stovėjimo aikštelė, mažosios architektūros elementai, vaizdo stebėjimo sistema, apšvietimas bei vandentiekio, buitinių nuotekų ir lauko lietaus nuotekų tinklai, nugriaunant nereikalingi statiniai.</t>
  </si>
  <si>
    <t>Ekonomikos ir inovacijų ministerija</t>
  </si>
  <si>
    <t>Projekto tikslas - Pagerinti Medikonių kaimo gyventojų buitį, gyventojams suteikiant galimybę naudotis centralizuotai tiekiamu geros kokybės geriamuoju vandeniu. Planuojamos veiklos:
Vandens gerinimo įrenginių statyba.
Vandentiekio tinklų rekonstrukcija.</t>
  </si>
  <si>
    <t>Projekto tikslas - Pagerinti Mikniūnų kaimo gyventojų buitį, gyventojams suteikiant galimybę naudotis centralizuotai tiekiamu geros kokybės geriamuoju vandeniu. Planuojamos veiklos:
Vandens gerinimo įrenginių statyba.
Vandentiekio tinklų rekonstrukcija.</t>
  </si>
  <si>
    <t>Projekto tikslas - Pagerinti Draudelių kaimo gyventojų buitį, gyventojams suteikiant galimybę naudotis centralizuotai tiekiamu geros kokybės geriamuoju vandeniu. Planuojamos veiklos:
Vandens gerinimo įrenginių statyba.
Vandentiekio tinklų rekonstrukcija.</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</si>
  <si>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</si>
  <si>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1.1.5.1.13</t>
  </si>
  <si>
    <t>1.1.5.1.14</t>
  </si>
  <si>
    <t>07.1.1-CPVA-V-907</t>
  </si>
  <si>
    <t>Naujos darbo vietos tvarkomoje teritorijoje ir (ar) su projektu susijusioje teritorijoje (vnt.)</t>
  </si>
  <si>
    <t>Vietos vienetų investicijos tvarkomoje teritorijoje ir (ar) su projektu susijusioje teritorijoje (tūkst. Eur)</t>
  </si>
  <si>
    <t>R.N.923</t>
  </si>
  <si>
    <t>R.N.924</t>
  </si>
  <si>
    <t>Veiksmo įgyvendinimo metu bus investuojama į viešosios susisiekimo infrastruktūros sukūrimą Šiaulių mieste.Veiksmo įgyvendinimas apims žiedinės sankryžos ir naujo kelio  įrengimas. Susisiekimo infrastruktūra bus pritaikyta sunkiasvoriam transportui.  Veiksmo rezultatai prisidės prie palankių sąlygų sudarymo verslo plėtrai ir (ar) kūrimui, prie ūkinės veiklos įvairovės padidinimo ir prie aukštą pridėtinę vertę ir kokybiškas darbo vietas kuriančių investicijų pritraukimo.</t>
  </si>
  <si>
    <t>Sąlygų sukūrimas verslo plėtrai ir investicijų pritraukimui, įrengiant viešąją susisiekimo infrastruktūrą Šiaulių mieste</t>
  </si>
  <si>
    <t>1.1.4.1.13.</t>
  </si>
  <si>
    <t>Kraštovaizdžio būklės gerinimas Šiaulių mieste, II etapas</t>
  </si>
  <si>
    <t xml:space="preserve">Projekto tikslas – didinti Šiaulių miesto kraštovaizdžio vizualinį estetinį potencialą likviduojant bešeimininkius apleistus pastatus. Projekto metu numatoma nugriausti du bešeimininkius pastatus: pastatą – garažą (bendras tūris 54,29 kub. m.), esantį tarp Vytauto g. 107 ir Vytauto g. 103, Šiauliuose, pastatą – gyvenamą namą su sandėliu (namo bendras tūris 342,76 kub. m., sandėliuko bendras tūris 48 kub. m.) esantį tarp pastatų Kauno g. 33 ir Kauno g. 29B, Šiauliuose. </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</si>
  <si>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</si>
  <si>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 xml:space="preserve"> </t>
  </si>
  <si>
    <t>2.3.1.1.8</t>
  </si>
  <si>
    <t>Projektu siekiama keičiamame/koreguojamame Akmenės rajono savivaldybės bendrajame plane numatyti kraštovaizdžio tvarkymo reglamentavimo kryptis, priemones ir apribojimus, užtikrinančius kraštovaizdžio bendrąją ekologinę pusiausvyrą, gamtinių, kultūrinių vertybių ar kraštovaizdžio kompleksų išsaugojimą.</t>
  </si>
  <si>
    <t xml:space="preserve">Projekto įgyvendinimo metu bus sutvarkyta kasybos darbais pažeista žemė Ūdekų k. Linkuvos sen. nugriauti 23 teismo sprendimais pripažinti bešeimininkiai apleisti statiniai Pakruojo r. sav. teritorijoje. Bus įgyvendintos kraštovaizdžio formavimo priemonės 1,82 ha dydžio teritorijoje. </t>
  </si>
  <si>
    <t>Akmenės rajono Akmenės gimnazija</t>
  </si>
  <si>
    <t xml:space="preserve">Joniškio rajono savivaldybės administracija </t>
  </si>
  <si>
    <t>Joniškio miesto rytinio aplinkkelio nuo krašto kelio Nr. 152 Joniškis-Linkuva iki krašto kelio Nr. 209 Joniškis-Žeimelis-Pasvalys statyba</t>
  </si>
  <si>
    <t>Mikniūnų kaimo vandentiekio tinklų rekonstrukcija ir vandens gerinimo įrenginių statyba</t>
  </si>
  <si>
    <t>Radviliškio rajono Šiaulėnų seniūnijos Šiaulėnų miestelio mokyklos sporto aikštyno atnaujinimas</t>
  </si>
  <si>
    <t>Radviliškio rajono Grinkiškio seniūnijos Grinkiškio miestelio mokyklos lauko sporto aikštyno atnaujinimas</t>
  </si>
  <si>
    <t>Neformaliojo švietimo infrastruktūros, esančios  L. Giros g. 4 , Pakruojis, tobulinimas</t>
  </si>
  <si>
    <t>Socialinio būsto fondo plėtra Radviliškio rajono savivaldybėje</t>
  </si>
  <si>
    <t>R06-9907-360000-0234</t>
  </si>
  <si>
    <t>R06-0000-510000-0231</t>
  </si>
  <si>
    <t>R06-0000-420000-0230</t>
  </si>
  <si>
    <t>R06-0000-515200-0226</t>
  </si>
  <si>
    <t>R06-0000-515200-0225</t>
  </si>
  <si>
    <t>R06-0000-510000-0224</t>
  </si>
  <si>
    <t>R06-0000-510000-0223</t>
  </si>
  <si>
    <t>R06-0000-510000-0222</t>
  </si>
  <si>
    <t>R06-0000-510000-0221</t>
  </si>
  <si>
    <t>R06-0000-520000-0220</t>
  </si>
  <si>
    <t>R06-0000-510000-0219</t>
  </si>
  <si>
    <t>R06-0000-510000-0218</t>
  </si>
  <si>
    <t>R06-0000-510000-0217</t>
  </si>
  <si>
    <t>R06-5516-190000-0227</t>
  </si>
  <si>
    <t>R06-5516-410000-0228</t>
  </si>
  <si>
    <t>R06-5511-120000-0216</t>
  </si>
  <si>
    <t>Priemonė: Skatinti užimtumą regione</t>
  </si>
  <si>
    <t>Uždavinys: Skatinti investicijas į regiono socialinę ir ekonominę plėtrą</t>
  </si>
  <si>
    <t xml:space="preserve">Projekto įgyvendinimo metu numatoma įsigyti du dviejų kambarių butus ir vieną vieno kambario butą Radviliškio mieste. </t>
  </si>
  <si>
    <t>Pastatyti arba atnaujinti viešieji  arba komerciniai pastatai miestų vietovėse (kv.m)</t>
  </si>
  <si>
    <t>Išsaugoti, sutvarkyti ar atkurti įvairaus teritorinio lygmens kraštovaizdžio arealai, skaičius</t>
  </si>
  <si>
    <t>Likviduoti kraštovaizdį darkantys bešeimininkiai apleisti statiniai ir įrenginiai</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</si>
  <si>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</si>
  <si>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</si>
  <si>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R06-0019-380000-0235</t>
  </si>
  <si>
    <t>R06-4408-250000-0236</t>
  </si>
  <si>
    <t>Regionų plėtros planų rengimo</t>
  </si>
  <si>
    <t>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</si>
  <si>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Projektu siekiama padidinti ikimokyklinio ugdymo paslaugų efektyvumą ir kokybę Joniškio vaikų lopšelyje-darželyje „Ąžuoliukas“. 
Projekto įgyvendinimo metu Joniškio vaikų lopšelyje-darželyje „Ąžuoliukas“ bus suremontuotos dvi grupės (II jaunesniojo amžiaus vaikų grupė, ankstyvojo amžiaus grupė funkciškai pakeičiant į vyresniojo amžiaus vaikų grupę); suremontuotoms grupėms įsigyti reikalingi baldai ir įranga. Tokiu būdu lopšelyje-darželyje "Ąžuoliukas" bus sukurtos modernios, kūrybiškumą skatinančios edukacinės erdvės. Taip pat bus sukurta 14 naujų ikimokyklinio ir priešmokyklinio ugdymo vietų.</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</si>
  <si>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</si>
  <si>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 xml:space="preserve">Projekto metu numatoma įrengti pėsčiųjų-dviračių takus ir jų apšvietimą Kudirkos g., Dambrausko g., Kapų g. bei Tilvyčio g. atkarpoje Kuršėnų mieste, kaip eismo saugumo priemonę, rekonstruoti Kuršėnų miesto Kęstučio gatvę ir jai priklausantį skersgatvį, įrengiant šaligatvį, pėsčiųjų taką ir apšvietimą. </t>
  </si>
  <si>
    <t>Projekto metu dešinėje Ventos upės pakrantėje ties miesto centru numatoma įrengti vaikų žaidimo aikšteles, aktyvaus poilsio aikšteles su lauko treniruokliais, takus, apšvietimą, 
bei įrengti pėsčiųjų / dviračių tiltą per Ventos upę į parko teritoriją.</t>
  </si>
  <si>
    <t xml:space="preserve">Projekto tikslas – prisidėti prie sąlygų sudarymo gyventojų užimtumui didinti Kuršėnų mieste, skatinant socialinę ir ekonominę plėtrą. Siekiant pagerinti Kuršėnų miesto gyvenamąją aplinką bei padidinti gyventojų pasitenkinimą esama aplinka, numatoma kompleksiškai sutvarkyti teritorijas prie daugiabučių namų Vilniaus g. ir V. Kudirkos g., Vydūno g.  bei Vytauto g. kvartaluose.  Įgyvendinus projektą bus įrengti šaligatviai, atnaujintos ir naujai įrengtos automobilių stovėjimo aikštelės, praplatinti įvažiavimai į kiemus, įrengtas apšvietimas, vaikų žaidimo aikštelės, sporto aikštelės, pavėsinės, apšvietimas ir kt. </t>
  </si>
  <si>
    <t>Akmenės laisvosios ekonominės zonos (šiaurinės dalies) infrastruktūros įrengimas</t>
  </si>
  <si>
    <t>Sukurtos arba atnaujintos atviros erdvės miestų vietovėse (kv.m.)</t>
  </si>
  <si>
    <t>R06-9907-360000-0237</t>
  </si>
  <si>
    <t xml:space="preserve">Siekiant užtikrinti pirminės asmens sveiktatos  priežiūros paslaugų prieinamumą ir kokybę Akmenės rajone, siekiama įsigyti paslaugoms reikalingą įrangą, automobilius bei suremontuoti patalpas. Projekte dalyvauja: VšĮ Akmenės rajono PSPC, VšĮ Ventos ambulaorija, VšĮ Papilės ambulatorija, VšĮ Kruopių ambulatorija ir UAB "Antano Lizdenio sveikatos centras". Projekto tikslinė grupė yra Akmenės rajono savivaldybės gyventojai. </t>
  </si>
  <si>
    <t>1.1.3.1.16</t>
  </si>
  <si>
    <t>Rūšiuojamuoju būdu surinktų maisto ir virtuvės atliekų apdorojimo infrastruktūros sukūrimas Šiaulių regione</t>
  </si>
  <si>
    <t>P.S.330</t>
  </si>
  <si>
    <t>Sukurti / pagerinti maisto / virtuvės atliekų apdorojimo pajėgumai (tonos/metai)</t>
  </si>
  <si>
    <t>Projekto tikslas – tobulinti Šiaulių regiono komunalinių atliekų tvarkymo sistemos infrastruktūrą sukuriant biologiškai skaidžių maisto-virtuvės atliekų apdorojimo pajėgumus ir tokiu būdu padidinti KA pakartotinio panaudojimo apimtis bei mažinti aplinkos taršą. Projektu siekiama skatinti rūšiuojamąjį maisto / virtuvės atliekų surinkimą ir tokiu būdu sumažinti Šiaulių regioniniame nepavojingų atliekų sąvartyne šalinamų komunalinių atliekų kiekį. Projekto veiklos: įrangos ir įrenginių, skirtų maisto / virtuvės atliekų (įskaitant žaliųjų atliekų) įsigijimas ir paruošimas naudoti.</t>
  </si>
  <si>
    <t xml:space="preserve">Pėsčiųjų  ir dviračių takų rekonstravimas Pakruojo m. Vilniaus g. </t>
  </si>
  <si>
    <t xml:space="preserve">Projekto įgyvendinimo metu bus rekonstruotas pėsčiųjų ir dviračių takas Pakruojo  miesto Vilniaus gatvėje. Bendras rekonstruotų pėsčiųjų ir dviračių takų ilgis sieks apie 0,10 km. 
</t>
  </si>
  <si>
    <t>R06-0008-050000-0238</t>
  </si>
  <si>
    <t>Socialinio būsto fondo plėtra Joniškio rajone</t>
  </si>
  <si>
    <t xml:space="preserve">Projekto įgyvendinimo metu bus parengtas aplinkos oro kokybės valdymo priemonių planas, įsigyjamas gatvių priežiūros ir valymo įrenginys bei šaligatvių valymo mašina, rengiama ir vykdoma savivaldybės lygmens visuomenės informavimo priemonių kampanija apie galimybes kiekvienam asmeniškai prisidėti prie aplinkos oro taršos aplinkoje sumažinimo ir galimas neatsakingo gyventojų elgesio pasekmes. </t>
  </si>
  <si>
    <t>1.1.5.1.15</t>
  </si>
  <si>
    <t>07.1.1-CPVA-V-906</t>
  </si>
  <si>
    <t>Investicinės aplinkos gerinimas Šiaulių laisvojoje ekonominėje zonoje ir jos prieigose</t>
  </si>
  <si>
    <t>P.B 238</t>
  </si>
  <si>
    <t>Projekto įgyvendinimo apimtyje numatomas Šiaulių laisvosios ekonominės zonos sklypų, adresu Aviacijos g. 44, 46, 48, 50, 52 ir 54, išlyginimas ir nuotekų tinklų, internetinio kabelio, pėsčiųjų ir dviračių takų įrengimas, privažiavimų prie geležinkelio infrastruktūros ir krovos aikštelių bei konteinerių aikštelių, inžinerinių tinklų įrengimas.</t>
  </si>
  <si>
    <t xml:space="preserve">Įgyvendinant projektą numatoma kompleksiškai sutvarkyti teritorijas prie daugiabučių namų L. Ivinskio g., Pavenčio g. - J. Basanavičiaus g., V. Dambrausko g. kvartaluose – įrengti šaligatvius, atnaujinti ir naujai įrengti automobilių stovėjimo aikšteles, praplatinti įvažiavimus į kiemus, įrengti apšvietimą, vaikų žaidimo aikšteles, pavėsines, mažosios architektūros elementus, atnaujinti lietaus nuotekų tinklus,  pritaikyti infrastruktūrą  neįgaliųjų poreikiams. </t>
  </si>
  <si>
    <t>R06-9906-360000-0239</t>
  </si>
  <si>
    <t xml:space="preserve">                                           Regionų plėtros planų rengimo metodikos
</t>
  </si>
  <si>
    <t xml:space="preserve">Projekto įgyvendinimo metu bus investuojama į Akmenės LEZ (šiaurinės dalies) teritorijos sutvarkymą ir infrastruktūros įrengimą. Infrastruktūros įrengimą apima: vandentiekio, lietaus ir buitinių nuotekų tinklų tiesimas ir (ar) atnaujinimas. Tai prisidės prie palankių sąlygų sudarymo verslo plėtrai ir (ar) kūrimui, prie aukštą pridėtinę vertę ir kokybiškas darbo vietas kuriančių investicijų pritraukimo. </t>
  </si>
  <si>
    <r>
      <t>Dviračių ir pė</t>
    </r>
    <r>
      <rPr>
        <b/>
        <sz val="10"/>
        <color theme="1"/>
        <rFont val="Times New Roman"/>
        <family val="1"/>
        <charset val="186"/>
      </rPr>
      <t>s</t>
    </r>
    <r>
      <rPr>
        <sz val="10"/>
        <color theme="1"/>
        <rFont val="Times New Roman"/>
        <family val="1"/>
        <charset val="186"/>
      </rPr>
      <t>čiųjų tako P. Jodelės g., Statybininkų g. ir Eibučių g. Naujoje Akmenėje įrengimas</t>
    </r>
  </si>
  <si>
    <t>Šiaulių 1-osios muzikos mokyklos ir Šiaulių dainavimo mokyklos „Dagilėlis“ modernizavimas</t>
  </si>
  <si>
    <r>
      <t>Bešeimininkių</t>
    </r>
    <r>
      <rPr>
        <sz val="10"/>
        <color rgb="FFFF0000"/>
        <rFont val="Times New Roman"/>
        <family val="1"/>
        <charset val="186"/>
      </rPr>
      <t xml:space="preserve"> </t>
    </r>
    <r>
      <rPr>
        <sz val="10"/>
        <color theme="1"/>
        <rFont val="Times New Roman"/>
        <family val="1"/>
        <charset val="186"/>
      </rPr>
      <t>pastatų likvidavimas Joniškio rajone</t>
    </r>
  </si>
  <si>
    <t>1 246 520,48</t>
  </si>
  <si>
    <t>55966,26</t>
  </si>
  <si>
    <t>99 423,90</t>
  </si>
  <si>
    <t>17 961</t>
  </si>
  <si>
    <t xml:space="preserve">0,47 </t>
  </si>
  <si>
    <t>12.5</t>
  </si>
  <si>
    <t>Baigti projektai</t>
  </si>
  <si>
    <t>1.2.2.1.36</t>
  </si>
  <si>
    <t>1.2.2.1.37</t>
  </si>
  <si>
    <t>Pakruojo r. sav. Pašvitinio seniūnijos Pamūšio kaimo kultūros namų atnaujinimas</t>
  </si>
  <si>
    <t>Viešosios infrastruktūros atnaujinimas Pakruojo rajono Lygumų miestelyje</t>
  </si>
  <si>
    <t>20KI-KS-20-1-06653</t>
  </si>
  <si>
    <t>20KI-KS-20-1-08340</t>
  </si>
  <si>
    <t>R06-ZM07-320000-0168</t>
  </si>
  <si>
    <t>R06-ZM07-320000-0169</t>
  </si>
  <si>
    <t>B</t>
  </si>
  <si>
    <t>B1</t>
  </si>
  <si>
    <t>Papildomi gyventojai, kuriems teikiamos pagerintos vandens tiekimo paslaugos</t>
  </si>
  <si>
    <t xml:space="preserve">
Papildomi gyventojai, kuriems teikiamos pagerintos vandens tiekimo paslaugos</t>
  </si>
  <si>
    <t>P.B. 218</t>
  </si>
  <si>
    <t>Papildomi gyventojai, kuriems teikiamos pagerintos nuotekų tvarkymo paslaugos</t>
  </si>
  <si>
    <t xml:space="preserve"> P.N.054</t>
  </si>
  <si>
    <t>4328</t>
  </si>
  <si>
    <t>11 906 872,14</t>
  </si>
  <si>
    <t>14 161 194,51</t>
  </si>
  <si>
    <r>
      <t xml:space="preserve">2021   </t>
    </r>
    <r>
      <rPr>
        <strike/>
        <sz val="10"/>
        <color theme="1"/>
        <rFont val="Times New Roman"/>
        <family val="1"/>
        <charset val="186"/>
      </rPr>
      <t>2018</t>
    </r>
  </si>
  <si>
    <t xml:space="preserve">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                                                                                                                                                                                                                                                                                                                                                          8.IP telefonija ir stambiagabaričių krovinių gabenimo per Šiaulių miesto teritoriją leidimų išdavimo posistemės įdiegimas, kurios užtikrins efektyvesnį bei patogesnį paslaugų teikimą.                                                                                                                                                                                                                                                                                                                                                                                    </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</si>
  <si>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inventorizaciją ir teisinę registraciją. Papildomai planuojama įrengti naujus valymo įrengimus Alkiškių ir Kivylių kaimuose bei Kruopių miestelyje, Daubiškių kaime pastatyti naujus vanens gerinimo įrenginius. 
Pareiškėjas yra vandens tiekimo ir nuotekų tvarkymo įmonė -  UAB „Akmenės vandenys“ (toliau – Pareiškėjas).</t>
  </si>
  <si>
    <t xml:space="preserve">Projektu numatoma prie vandentiekio tinklų prijungti 87 namų ūkius (40 naujų namų ūkių ir 47 esami namų ūkiai) (76 naujus gyventojus), prie nuotekų tinklų prijungti 74 namų ūkius (141 gyventoją), inventorizuoti 15 km vandentiekio ir nuotekų tinklų.  Numatoma išplėsti esamą Kelmės miesto nuotekų valyklą, t. y. padidinant jos našumą nuo 2800 m3/d. iki 4000 m3/d., kad būtų įdiegtas nepertraukiamas ir stabilus nuotekų valymo procesas, užtikrinantis nuotekų išvalymą iki reikalaujamų aplinkosauginių parametrų. </t>
  </si>
  <si>
    <t>Projekto įgyvendinimo metu planuojama sutvarkyti ir pritaikyti viešosioms ir kultūros reikmėms Pakruojo gaisrinės pastatą. Planuojama rekonstruoti kultūros paveldo objektą, jį įveiklinant – numatoma rengti nuolatines ir keičiamas parodų ekspozicijas, organizuoti kamerinius renginius, pastato bokšte įrengti apžvalgos aikštelę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</si>
  <si>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 xml:space="preserve">Projektas susijęs su Šiaulių miesto moksleivių įtraukties į formaliojo ir neformaliojo švietimo veiklas skatinimu, kuriant patrauklias mokymosi sąlygas Šiaulių Didždvario gimnazijoje ir Šiaulių „Juventos“ progimnazijoje (įstaigų modernizavimas, kurio metu bus pagerinta ugdymo(si) kokybė, modernizuojant fizinę ir socialinę aplinką, t. y. kuriant mokinių ir mokytojų poreikius, šiandieninius ugdymo proceso reikalavimus atitinkančius edukacines erdves).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 </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</si>
  <si>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Pakruojo g., pritaikyta krovininiams automobiliams, bus atnaujinta, siekiant sumažinti krovininių automobilių eismo intensyvumą centrinėje miesto dalyje, jį nukreipiant į miesto pakraštį.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</si>
  <si>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 xml:space="preserve">„0“ Pagalbinis stulpelis „Baigti projektai“, kuriame „B1“ pažymėti baigti KPP projektai (pildoma metams pasibaigus), kurių lėšos 16 stulpelyje susideda iš 16+17 stulpeliuose nurodytų lėšų sumos; „B“ baigti projektai (pildoma kas ketvirtį). </t>
  </si>
  <si>
    <t>P.B. 219</t>
  </si>
  <si>
    <t xml:space="preserve">1061          </t>
  </si>
  <si>
    <t xml:space="preserve">293     </t>
  </si>
  <si>
    <t xml:space="preserve">364        </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</si>
  <si>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planuojama: pakloti VT ir/ ar NT tinklų Beržininkuose, Mikolaičiūnuose, Joniškio mieste Geležinkelio,  Uosių, Livonijos, Nameisio, Knygnešių, Audruvės, Stoties gatvėse; pastatyti vandens gerinimo įrenginius Žagarės mst.; rekonstruoti dalį Joniškio mst. NT  tinklų  ir tokiu būdu užtikrinti nepertraukiamas nuotekų surinkimo bei išvalymo paslaugas. Skyrus papildomą finansavimą, bus atlikta daugiau vandentvarkos veiklų: VNT plėtros veiklą Joniškio mst., VGĮ rekonstrukciją Jurdaičiuose ( tuo bus įgyvendinta vandens tiekimo ir nuotekų tinklų plėtra Joniškio mieste ir Jurdaičių kaime, pagerintos vandens tiekimo ir nuotekų tvarkymo paslaugos).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Mikolaičiūnų, Žagarės, Žagariškių, Žiurių, ir Žvelgaičių gyventojai, kurių pagrindinis poreikis gauti aukščiausios kokybės vandens tiekimo bei nuotekų tvarkymo paslaugas.</t>
  </si>
  <si>
    <t xml:space="preserve">2600     </t>
  </si>
  <si>
    <t xml:space="preserve">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asmenys.Už papildomą finansavimą Joniškio rajono savivaldybės visuomenės sveikatos biuras atliks papildomas veiklas: surengs 4 praktinius sveikos mitybos įgūdžių ugdymo mokymus, 6 alkoholio, tabako ir kitų psichoaktyvių medžiagų vartojimo prevencijos mokymus, 2 paskaitas tema „Racionalaus vaistų vartojimo taisyklės ir rekomendacijos“, 2 paskaitas tema „Saugios ir sveikos aplinkos kūrimas, traumų prevencija“ , 3 grupes fizinio aktyvumo užsiėmimų suaugusiems po 30 užsiėmimų ir 1 grupę fizinio aktyvumo užsiėmimų senjorams (30 užsiėmimų). </t>
  </si>
  <si>
    <t xml:space="preserve">9680,84     </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</si>
  <si>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už papildomą finansavimą bus įrengti laiptai užlipimui šlaitu link Akmenės Šv. Onos bažnyčios ir pėsčiųjų perėja, skirta neįgaliesiems,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Papildomai bus rekonstruoti laiptai K. Kasakausko ir Sodo g. sankryžoje, atnaujintas Kalno g. kitoje pusėje esantis šaligatvis, rekonstruoti K. Kasakausko gatvės kitos pusės šaligatviai. Tikėtina, kad atnaujintos erdvės pritrauks smulkųjį verslą, taip bus didinamas Akmenės miesto ir Papilės miestelio bendruomenių užimtumas ir sumažinti gyvenimo kokybės netolygumai, lyginant su didžiaisiais miestais.</t>
  </si>
  <si>
    <r>
      <t>Šiaulių regiono 2014–2020 metų plėtros plano dalis „Priemonių planas“,</t>
    </r>
    <r>
      <rPr>
        <b/>
        <sz val="12"/>
        <color theme="1"/>
        <rFont val="Times New Roman"/>
        <family val="1"/>
        <charset val="186"/>
      </rPr>
      <t xml:space="preserve"> </t>
    </r>
    <r>
      <rPr>
        <sz val="12"/>
        <color theme="1"/>
        <rFont val="Times New Roman"/>
        <family val="1"/>
        <charset val="186"/>
      </rPr>
      <t xml:space="preserve">patvirtintas 2023-03-06     ŠRPT sprendimu  Nr. ŠR/TS-11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</si>
</sst>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L_t_-;\-* #,##0.00\ _L_t_-;_-* &quot;-&quot;??\ _L_t_-;_-@_-"/>
    <numFmt numFmtId="166" formatCode="yyyy\/mm"/>
    <numFmt numFmtId="167" formatCode="#,##0.00_ ;\-#,##0.00\ "/>
    <numFmt numFmtId="168" formatCode="#,##0_ ;\-#,##0\ "/>
  </numFmts>
  <fonts count="54"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sz val="10"/>
      <name val="Times New Roman"/>
      <family val="1"/>
      <charset val="186"/>
    </font>
    <font>
      <sz val="11"/>
      <color indexed="8"/>
      <name val="Calibri"/>
      <family val="2"/>
      <charset val="186"/>
    </font>
    <font>
      <i/>
      <sz val="9"/>
      <name val="Times New Roman"/>
      <family val="1"/>
      <charset val="186"/>
    </font>
    <font>
      <i/>
      <sz val="9"/>
      <name val="Times New Roman"/>
      <family val="1"/>
    </font>
    <font>
      <i/>
      <sz val="10"/>
      <color theme="1"/>
      <name val="Times New Roman"/>
      <family val="1"/>
      <charset val="186"/>
    </font>
    <font>
      <i/>
      <sz val="9"/>
      <color theme="1"/>
      <name val="Times New Roman"/>
      <family val="1"/>
      <charset val="186"/>
    </font>
    <font>
      <strike/>
      <sz val="11"/>
      <color rgb="FFFF0000"/>
      <name val="Calibri"/>
      <family val="2"/>
      <charset val="186"/>
      <scheme val="minor"/>
    </font>
    <font>
      <sz val="8"/>
      <name val="Calibri"/>
      <family val="2"/>
      <charset val="186"/>
      <scheme val="minor"/>
    </font>
    <font>
      <sz val="11"/>
      <color rgb="FFFF0000"/>
      <name val="Calibri"/>
      <family val="2"/>
      <charset val="186"/>
      <scheme val="minor"/>
    </font>
    <font>
      <sz val="11"/>
      <name val="Times New Roman"/>
      <family val="1"/>
    </font>
    <font>
      <b/>
      <sz val="10"/>
      <name val="Times New Roman"/>
      <family val="1"/>
    </font>
    <font>
      <sz val="12"/>
      <name val="Times New Roman"/>
      <family val="1"/>
    </font>
    <font>
      <b/>
      <sz val="9"/>
      <name val="Times New Roman"/>
      <family val="1"/>
    </font>
    <font>
      <sz val="9"/>
      <name val="Times New Roman"/>
      <family val="1"/>
    </font>
    <font>
      <i/>
      <sz val="11"/>
      <name val="Times New Roman"/>
      <family val="1"/>
    </font>
    <font>
      <sz val="11"/>
      <name val="Times New Roman"/>
      <family val="1"/>
      <charset val="186"/>
    </font>
    <font>
      <sz val="9"/>
      <color indexed="81"/>
      <name val="Tahoma"/>
      <family val="2"/>
      <charset val="186"/>
    </font>
    <font>
      <b/>
      <sz val="9"/>
      <color indexed="81"/>
      <name val="Tahoma"/>
      <family val="2"/>
      <charset val="186"/>
    </font>
    <font>
      <b/>
      <sz val="11"/>
      <name val="Times New Roman"/>
      <family val="1"/>
      <charset val="186"/>
    </font>
    <font>
      <i/>
      <sz val="11"/>
      <color theme="1"/>
      <name val="Calibri"/>
      <family val="2"/>
      <charset val="186"/>
      <scheme val="minor"/>
    </font>
    <font>
      <i/>
      <sz val="9"/>
      <color theme="1"/>
      <name val="Times New Roman"/>
      <family val="1"/>
    </font>
    <font>
      <i/>
      <sz val="11"/>
      <name val="Times New Roman"/>
      <family val="1"/>
      <charset val="186"/>
    </font>
    <font>
      <sz val="10"/>
      <color theme="1"/>
      <name val="Times New Roman"/>
      <family val="1"/>
      <charset val="186"/>
    </font>
    <font>
      <b/>
      <sz val="10"/>
      <color theme="1"/>
      <name val="Times New Roman"/>
      <family val="1"/>
      <charset val="186"/>
    </font>
    <font>
      <sz val="10"/>
      <color theme="1"/>
      <name val="Times New Roman"/>
      <family val="1"/>
    </font>
    <font>
      <b/>
      <sz val="11"/>
      <color theme="1"/>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11"/>
      <color theme="1"/>
      <name val="Times New Roman"/>
      <family val="1"/>
    </font>
    <font>
      <b/>
      <sz val="10"/>
      <color theme="1"/>
      <name val="Times New Roman"/>
      <family val="1"/>
    </font>
    <font>
      <sz val="10"/>
      <color theme="1"/>
      <name val="Calibri"/>
      <family val="2"/>
      <charset val="186"/>
      <scheme val="minor"/>
    </font>
    <font>
      <b/>
      <sz val="10"/>
      <color theme="1"/>
      <name val="Calibri"/>
      <family val="2"/>
      <charset val="186"/>
      <scheme val="minor"/>
    </font>
    <font>
      <b/>
      <sz val="10"/>
      <name val="Times New Roman"/>
      <family val="1"/>
      <charset val="186"/>
    </font>
    <font>
      <sz val="11"/>
      <color rgb="FFFF0000"/>
      <name val="Times New Roman"/>
      <family val="1"/>
      <charset val="186"/>
    </font>
    <font>
      <sz val="10"/>
      <color rgb="FFFF0000"/>
      <name val="Times New Roman"/>
      <family val="1"/>
      <charset val="186"/>
    </font>
    <font>
      <sz val="11"/>
      <color rgb="FFFF0000"/>
      <name val="Times New Roman"/>
      <family val="1"/>
    </font>
    <font>
      <strike/>
      <sz val="10"/>
      <name val="Times New Roman"/>
      <family val="1"/>
      <charset val="186"/>
    </font>
    <font>
      <sz val="12"/>
      <color theme="1"/>
      <name val="Times New Roman"/>
      <family val="1"/>
    </font>
    <font>
      <sz val="11"/>
      <color rgb="FF000000"/>
      <name val="Calibri"/>
      <family val="2"/>
      <scheme val="minor"/>
    </font>
    <font>
      <sz val="12"/>
      <color rgb="FF00B0F0"/>
      <name val="Times New Roman"/>
      <family val="1"/>
      <charset val="186"/>
    </font>
    <font>
      <strike/>
      <sz val="10"/>
      <color theme="1"/>
      <name val="Times New Roman"/>
      <family val="1"/>
      <charset val="186"/>
    </font>
  </fonts>
  <fills count="12">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0"/>
        <bgColor indexed="41"/>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dashed">
        <color theme="4" tint="-0.24994659260841701"/>
      </left>
      <right style="dashed">
        <color theme="4" tint="-0.24994659260841701"/>
      </right>
      <top style="dashed">
        <color theme="4" tint="-0.24994659260841701"/>
      </top>
      <bottom style="dashed">
        <color theme="4" tint="-0.24994659260841701"/>
      </bottom>
      <diagonal/>
    </border>
  </borders>
  <cellStyleXfs count="11">
    <xf numFmtId="0" fontId="0" fillId="0" borderId="0"/>
    <xf numFmtId="0" fontId="3" fillId="0" borderId="0"/>
    <xf numFmtId="0" fontId="10" fillId="2" borderId="0" applyNumberFormat="0" applyBorder="0" applyAlignment="0" applyProtection="0"/>
    <xf numFmtId="0" fontId="11" fillId="0" borderId="0"/>
    <xf numFmtId="0" fontId="13" fillId="0" borderId="0"/>
    <xf numFmtId="164" fontId="11" fillId="0" borderId="0" applyFont="0" applyFill="0" applyBorder="0" applyAlignment="0" applyProtection="0"/>
    <xf numFmtId="0" fontId="9" fillId="0" borderId="0"/>
    <xf numFmtId="165" fontId="9" fillId="0" borderId="0" applyFont="0" applyFill="0" applyBorder="0" applyAlignment="0" applyProtection="0"/>
    <xf numFmtId="0" fontId="13" fillId="0" borderId="0"/>
    <xf numFmtId="165" fontId="9" fillId="0" borderId="0" applyFont="0" applyFill="0" applyBorder="0" applyAlignment="0" applyProtection="0"/>
    <xf numFmtId="0" fontId="51" fillId="0" borderId="0"/>
  </cellStyleXfs>
  <cellXfs count="330">
    <xf numFmtId="0" fontId="0" fillId="0" borderId="0" xfId="0"/>
    <xf numFmtId="0" fontId="7" fillId="0" borderId="0" xfId="0" applyFont="1"/>
    <xf numFmtId="0" fontId="4" fillId="0" borderId="0" xfId="0" applyFont="1" applyAlignment="1">
      <alignment vertical="center"/>
    </xf>
    <xf numFmtId="0" fontId="12" fillId="3" borderId="1" xfId="4" applyFont="1" applyFill="1" applyBorder="1" applyAlignment="1">
      <alignment horizontal="left" vertical="top" wrapText="1"/>
    </xf>
    <xf numFmtId="0" fontId="18" fillId="6" borderId="0" xfId="0" applyFont="1" applyFill="1"/>
    <xf numFmtId="0" fontId="20" fillId="3" borderId="0" xfId="0" applyFont="1" applyFill="1"/>
    <xf numFmtId="0" fontId="21" fillId="0" borderId="0" xfId="0" applyFont="1"/>
    <xf numFmtId="0" fontId="7" fillId="0" borderId="0" xfId="0" applyFont="1" applyAlignment="1">
      <alignment vertical="top"/>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3" borderId="0" xfId="0" applyFont="1" applyFill="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applyFont="1" applyAlignment="1">
      <alignment vertical="top"/>
    </xf>
    <xf numFmtId="0" fontId="0" fillId="0" borderId="0" xfId="0"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49" fontId="2" fillId="7" borderId="1" xfId="0" applyNumberFormat="1" applyFont="1" applyFill="1" applyBorder="1" applyAlignment="1">
      <alignment horizontal="left" vertical="top" wrapText="1"/>
    </xf>
    <xf numFmtId="49" fontId="2" fillId="7" borderId="1" xfId="0" applyNumberFormat="1" applyFont="1" applyFill="1" applyBorder="1" applyAlignment="1">
      <alignment horizontal="center" vertical="top" wrapText="1"/>
    </xf>
    <xf numFmtId="49" fontId="1" fillId="7" borderId="1" xfId="0" applyNumberFormat="1" applyFont="1" applyFill="1" applyBorder="1" applyAlignment="1">
      <alignment horizontal="left" vertical="top" wrapText="1"/>
    </xf>
    <xf numFmtId="49" fontId="2" fillId="10" borderId="1" xfId="0" applyNumberFormat="1" applyFont="1" applyFill="1" applyBorder="1" applyAlignment="1">
      <alignment horizontal="left" vertical="top" wrapText="1"/>
    </xf>
    <xf numFmtId="49" fontId="2" fillId="10" borderId="1" xfId="0" applyNumberFormat="1" applyFont="1" applyFill="1" applyBorder="1" applyAlignment="1">
      <alignment horizontal="center" vertical="top" wrapText="1"/>
    </xf>
    <xf numFmtId="49" fontId="1" fillId="10" borderId="1" xfId="0" applyNumberFormat="1" applyFont="1" applyFill="1" applyBorder="1" applyAlignment="1">
      <alignment horizontal="left" vertical="top" wrapText="1"/>
    </xf>
    <xf numFmtId="49" fontId="2" fillId="8" borderId="1" xfId="0" applyNumberFormat="1" applyFont="1" applyFill="1" applyBorder="1" applyAlignment="1">
      <alignment horizontal="left" vertical="top" wrapText="1"/>
    </xf>
    <xf numFmtId="49" fontId="2" fillId="8" borderId="1" xfId="0" applyNumberFormat="1" applyFont="1" applyFill="1" applyBorder="1" applyAlignment="1">
      <alignment horizontal="center" vertical="top" wrapText="1"/>
    </xf>
    <xf numFmtId="49" fontId="1" fillId="8"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49" fontId="8"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center" vertical="top" wrapText="1"/>
    </xf>
    <xf numFmtId="0" fontId="1" fillId="0" borderId="0" xfId="0" applyFont="1" applyAlignment="1">
      <alignment horizontal="center" vertical="top" wrapText="1"/>
    </xf>
    <xf numFmtId="0" fontId="5" fillId="0" borderId="0" xfId="0" applyFont="1" applyAlignment="1">
      <alignment horizontal="center" vertical="top" wrapText="1"/>
    </xf>
    <xf numFmtId="0" fontId="23" fillId="0" borderId="0" xfId="0" applyFont="1" applyAlignment="1">
      <alignment vertical="center"/>
    </xf>
    <xf numFmtId="0" fontId="27" fillId="0" borderId="0" xfId="0" applyFont="1"/>
    <xf numFmtId="0" fontId="8" fillId="0" borderId="1"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8" fillId="7" borderId="1" xfId="0" applyFont="1" applyFill="1" applyBorder="1" applyAlignment="1">
      <alignment vertical="top" wrapText="1"/>
    </xf>
    <xf numFmtId="0" fontId="8" fillId="10" borderId="1" xfId="0" applyFont="1" applyFill="1" applyBorder="1" applyAlignment="1">
      <alignment vertical="top" wrapText="1"/>
    </xf>
    <xf numFmtId="0" fontId="8" fillId="8"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8" fillId="0" borderId="0" xfId="0" applyFont="1" applyAlignment="1">
      <alignment vertical="top" wrapText="1"/>
    </xf>
    <xf numFmtId="0" fontId="21" fillId="3" borderId="0" xfId="0" applyFont="1" applyFill="1"/>
    <xf numFmtId="0" fontId="8" fillId="3" borderId="0" xfId="0" applyFont="1" applyFill="1" applyAlignment="1">
      <alignment vertical="top" wrapText="1"/>
    </xf>
    <xf numFmtId="49" fontId="25" fillId="3" borderId="1" xfId="0" applyNumberFormat="1" applyFont="1" applyFill="1" applyBorder="1" applyAlignment="1">
      <alignment horizontal="left" vertical="top" wrapText="1"/>
    </xf>
    <xf numFmtId="49" fontId="25" fillId="3" borderId="1" xfId="0" applyNumberFormat="1" applyFont="1" applyFill="1" applyBorder="1" applyAlignment="1">
      <alignment horizontal="center" vertical="top" wrapText="1"/>
    </xf>
    <xf numFmtId="0" fontId="25" fillId="3" borderId="1" xfId="0" applyFont="1" applyFill="1" applyBorder="1" applyAlignment="1">
      <alignment vertical="top" wrapText="1"/>
    </xf>
    <xf numFmtId="0" fontId="7" fillId="3" borderId="0" xfId="0" applyFont="1" applyFill="1" applyAlignment="1">
      <alignment horizontal="center" vertical="top"/>
    </xf>
    <xf numFmtId="0" fontId="27" fillId="3" borderId="0" xfId="0" applyFont="1" applyFill="1"/>
    <xf numFmtId="0" fontId="26" fillId="3" borderId="0" xfId="0" applyFont="1" applyFill="1"/>
    <xf numFmtId="0" fontId="31" fillId="0" borderId="0" xfId="0" applyFont="1"/>
    <xf numFmtId="0" fontId="23" fillId="0" borderId="0" xfId="0" applyFont="1" applyAlignment="1">
      <alignment horizontal="left" vertical="center"/>
    </xf>
    <xf numFmtId="0" fontId="21"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8" fillId="3" borderId="1" xfId="0" applyFont="1" applyFill="1" applyBorder="1" applyAlignment="1">
      <alignment horizontal="left" vertical="top" wrapText="1"/>
    </xf>
    <xf numFmtId="49" fontId="12" fillId="3" borderId="1" xfId="0" applyNumberFormat="1" applyFont="1" applyFill="1" applyBorder="1" applyAlignment="1">
      <alignment wrapText="1"/>
    </xf>
    <xf numFmtId="49" fontId="12" fillId="0" borderId="1" xfId="0" applyNumberFormat="1" applyFont="1" applyBorder="1" applyAlignment="1">
      <alignment wrapText="1"/>
    </xf>
    <xf numFmtId="0" fontId="0" fillId="3" borderId="0" xfId="0" applyFill="1" applyAlignment="1">
      <alignment vertical="top"/>
    </xf>
    <xf numFmtId="0" fontId="6" fillId="0" borderId="0" xfId="0" applyFont="1"/>
    <xf numFmtId="0" fontId="8" fillId="0" borderId="1" xfId="0" applyFont="1" applyBorder="1" applyAlignment="1">
      <alignment horizontal="center" vertical="center" wrapText="1"/>
    </xf>
    <xf numFmtId="49" fontId="12" fillId="7" borderId="1" xfId="0" applyNumberFormat="1" applyFont="1" applyFill="1" applyBorder="1" applyAlignment="1">
      <alignment wrapText="1"/>
    </xf>
    <xf numFmtId="49" fontId="12" fillId="10" borderId="1" xfId="0" applyNumberFormat="1" applyFont="1" applyFill="1" applyBorder="1" applyAlignment="1">
      <alignment wrapText="1"/>
    </xf>
    <xf numFmtId="49" fontId="12" fillId="8" borderId="1" xfId="0" applyNumberFormat="1" applyFont="1" applyFill="1" applyBorder="1" applyAlignment="1">
      <alignment wrapText="1"/>
    </xf>
    <xf numFmtId="49" fontId="34" fillId="3" borderId="1" xfId="3" applyNumberFormat="1" applyFont="1" applyFill="1" applyBorder="1" applyAlignment="1">
      <alignment horizontal="left" vertical="top" wrapText="1"/>
    </xf>
    <xf numFmtId="0" fontId="34" fillId="3" borderId="1" xfId="3" applyFont="1" applyFill="1" applyBorder="1" applyAlignment="1">
      <alignment horizontal="left" vertical="top" wrapText="1"/>
    </xf>
    <xf numFmtId="0" fontId="34" fillId="3" borderId="1" xfId="3" applyFont="1" applyFill="1" applyBorder="1" applyAlignment="1" applyProtection="1">
      <alignment horizontal="center" vertical="top" wrapText="1"/>
      <protection locked="0"/>
    </xf>
    <xf numFmtId="0" fontId="34" fillId="3" borderId="1" xfId="3" applyFont="1" applyFill="1" applyBorder="1" applyAlignment="1" applyProtection="1">
      <alignment horizontal="center" wrapText="1"/>
      <protection locked="0"/>
    </xf>
    <xf numFmtId="0" fontId="34" fillId="3" borderId="1" xfId="3" applyFont="1" applyFill="1" applyBorder="1" applyAlignment="1">
      <alignment horizontal="center"/>
    </xf>
    <xf numFmtId="0" fontId="34" fillId="3" borderId="1" xfId="0" applyFont="1" applyFill="1" applyBorder="1" applyAlignment="1">
      <alignment horizontal="center" wrapText="1"/>
    </xf>
    <xf numFmtId="49" fontId="34" fillId="3" borderId="1" xfId="3" applyNumberFormat="1" applyFont="1" applyFill="1" applyBorder="1" applyAlignment="1" applyProtection="1">
      <alignment horizontal="center" wrapText="1"/>
      <protection locked="0"/>
    </xf>
    <xf numFmtId="49" fontId="34" fillId="3" borderId="1" xfId="3" applyNumberFormat="1" applyFont="1" applyFill="1" applyBorder="1" applyAlignment="1" applyProtection="1">
      <alignment horizontal="center"/>
      <protection locked="0"/>
    </xf>
    <xf numFmtId="4" fontId="35" fillId="3" borderId="1" xfId="0" applyNumberFormat="1" applyFont="1" applyFill="1" applyBorder="1" applyAlignment="1">
      <alignment wrapText="1"/>
    </xf>
    <xf numFmtId="4" fontId="34" fillId="3" borderId="1" xfId="3" applyNumberFormat="1" applyFont="1" applyFill="1" applyBorder="1" applyAlignment="1" applyProtection="1">
      <alignment horizontal="right" wrapText="1"/>
      <protection locked="0"/>
    </xf>
    <xf numFmtId="0" fontId="30" fillId="3" borderId="0" xfId="0" applyFont="1" applyFill="1" applyAlignment="1">
      <alignment horizontal="left"/>
    </xf>
    <xf numFmtId="0" fontId="38" fillId="3" borderId="0" xfId="0" applyFont="1" applyFill="1"/>
    <xf numFmtId="0" fontId="38" fillId="3" borderId="0" xfId="0" applyFont="1" applyFill="1" applyAlignment="1">
      <alignment vertical="top"/>
    </xf>
    <xf numFmtId="0" fontId="39" fillId="3" borderId="0" xfId="0" applyFont="1" applyFill="1" applyAlignment="1">
      <alignment horizontal="left"/>
    </xf>
    <xf numFmtId="0" fontId="34" fillId="3" borderId="0" xfId="0" applyFont="1" applyFill="1" applyAlignment="1">
      <alignment horizontal="left"/>
    </xf>
    <xf numFmtId="0" fontId="38" fillId="0" borderId="0" xfId="0" applyFont="1"/>
    <xf numFmtId="0" fontId="38" fillId="0" borderId="0" xfId="0" applyFont="1" applyAlignment="1">
      <alignment horizontal="left" vertical="top"/>
    </xf>
    <xf numFmtId="0" fontId="38" fillId="0" borderId="0" xfId="0" applyFont="1" applyAlignment="1">
      <alignment vertical="top"/>
    </xf>
    <xf numFmtId="0" fontId="39" fillId="0" borderId="0" xfId="0" applyFont="1"/>
    <xf numFmtId="0" fontId="34" fillId="0" borderId="0" xfId="0" applyFont="1"/>
    <xf numFmtId="4" fontId="40" fillId="0" borderId="0" xfId="0" applyNumberFormat="1" applyFont="1"/>
    <xf numFmtId="0" fontId="35" fillId="0" borderId="0" xfId="0" applyFont="1" applyAlignment="1">
      <alignment vertical="center"/>
    </xf>
    <xf numFmtId="0" fontId="34" fillId="0" borderId="0" xfId="0" applyFont="1" applyAlignment="1">
      <alignment vertical="center"/>
    </xf>
    <xf numFmtId="4" fontId="35" fillId="0" borderId="0" xfId="0" applyNumberFormat="1" applyFont="1"/>
    <xf numFmtId="0" fontId="35" fillId="0" borderId="0" xfId="0" applyFont="1"/>
    <xf numFmtId="0" fontId="35" fillId="0" borderId="1" xfId="0" applyFont="1" applyBorder="1" applyAlignment="1">
      <alignment horizontal="center" vertical="center" wrapText="1"/>
    </xf>
    <xf numFmtId="4" fontId="35" fillId="0" borderId="1" xfId="0" applyNumberFormat="1" applyFont="1" applyBorder="1" applyAlignment="1">
      <alignment horizontal="center" vertical="center" wrapText="1"/>
    </xf>
    <xf numFmtId="0" fontId="35" fillId="3" borderId="1" xfId="0" applyFont="1" applyFill="1" applyBorder="1" applyAlignment="1">
      <alignment horizontal="center" vertical="center" wrapText="1"/>
    </xf>
    <xf numFmtId="0" fontId="34" fillId="0" borderId="1" xfId="0" applyFont="1" applyBorder="1" applyAlignment="1">
      <alignment horizontal="center" vertical="top" wrapText="1"/>
    </xf>
    <xf numFmtId="0" fontId="34" fillId="3" borderId="1" xfId="0" applyFont="1" applyFill="1" applyBorder="1" applyAlignment="1">
      <alignment horizontal="center" vertical="center" wrapText="1"/>
    </xf>
    <xf numFmtId="0" fontId="34" fillId="0" borderId="0" xfId="0" applyFont="1" applyAlignment="1">
      <alignment horizontal="center"/>
    </xf>
    <xf numFmtId="49" fontId="35" fillId="7" borderId="1" xfId="0" applyNumberFormat="1" applyFont="1" applyFill="1" applyBorder="1" applyAlignment="1">
      <alignment horizontal="left" vertical="top" wrapText="1"/>
    </xf>
    <xf numFmtId="0" fontId="35" fillId="7" borderId="1" xfId="0" applyFont="1" applyFill="1" applyBorder="1" applyAlignment="1">
      <alignment horizontal="left" vertical="top" wrapText="1"/>
    </xf>
    <xf numFmtId="0" fontId="34" fillId="7" borderId="1" xfId="0" applyFont="1" applyFill="1" applyBorder="1" applyAlignment="1">
      <alignment horizontal="center" vertical="top" wrapText="1"/>
    </xf>
    <xf numFmtId="0" fontId="34" fillId="7" borderId="1" xfId="0" applyFont="1" applyFill="1" applyBorder="1" applyAlignment="1">
      <alignment horizontal="center" wrapText="1"/>
    </xf>
    <xf numFmtId="4" fontId="35" fillId="7" borderId="1" xfId="0" applyNumberFormat="1" applyFont="1" applyFill="1" applyBorder="1" applyAlignment="1">
      <alignment wrapText="1"/>
    </xf>
    <xf numFmtId="0" fontId="35" fillId="7" borderId="1" xfId="0" applyFont="1" applyFill="1" applyBorder="1" applyAlignment="1">
      <alignment horizontal="center" vertical="top" wrapText="1"/>
    </xf>
    <xf numFmtId="49" fontId="35" fillId="4" borderId="1" xfId="0" applyNumberFormat="1" applyFont="1" applyFill="1" applyBorder="1" applyAlignment="1">
      <alignment horizontal="left" vertical="top" wrapText="1"/>
    </xf>
    <xf numFmtId="0" fontId="35" fillId="4" borderId="1" xfId="0" applyFont="1" applyFill="1" applyBorder="1" applyAlignment="1">
      <alignment horizontal="left" vertical="top" wrapText="1"/>
    </xf>
    <xf numFmtId="0" fontId="34" fillId="4" borderId="1" xfId="0" applyFont="1" applyFill="1" applyBorder="1" applyAlignment="1">
      <alignment horizontal="center" vertical="top" wrapText="1"/>
    </xf>
    <xf numFmtId="0" fontId="34" fillId="4" borderId="1" xfId="0" applyFont="1" applyFill="1" applyBorder="1" applyAlignment="1">
      <alignment horizontal="center" wrapText="1"/>
    </xf>
    <xf numFmtId="4" fontId="35" fillId="4" borderId="1" xfId="0" applyNumberFormat="1" applyFont="1" applyFill="1" applyBorder="1" applyAlignment="1">
      <alignment wrapText="1"/>
    </xf>
    <xf numFmtId="0" fontId="35" fillId="4" borderId="1" xfId="0" applyFont="1" applyFill="1" applyBorder="1" applyAlignment="1">
      <alignment horizontal="center" vertical="top" wrapText="1"/>
    </xf>
    <xf numFmtId="49" fontId="35" fillId="8" borderId="1" xfId="3" applyNumberFormat="1" applyFont="1" applyFill="1" applyBorder="1" applyAlignment="1">
      <alignment horizontal="left" vertical="top" wrapText="1"/>
    </xf>
    <xf numFmtId="0" fontId="35" fillId="8" borderId="1" xfId="3" applyFont="1" applyFill="1" applyBorder="1" applyAlignment="1">
      <alignment horizontal="left" vertical="top" wrapText="1"/>
    </xf>
    <xf numFmtId="0" fontId="34" fillId="8" borderId="1" xfId="3" applyFont="1" applyFill="1" applyBorder="1" applyAlignment="1">
      <alignment horizontal="center" vertical="top" wrapText="1"/>
    </xf>
    <xf numFmtId="0" fontId="34" fillId="8" borderId="1" xfId="3" applyFont="1" applyFill="1" applyBorder="1" applyAlignment="1">
      <alignment horizontal="center" wrapText="1"/>
    </xf>
    <xf numFmtId="0" fontId="34" fillId="8" borderId="1" xfId="3" applyFont="1" applyFill="1" applyBorder="1" applyAlignment="1">
      <alignment horizontal="center"/>
    </xf>
    <xf numFmtId="0" fontId="34" fillId="8" borderId="1" xfId="0" applyFont="1" applyFill="1" applyBorder="1" applyAlignment="1">
      <alignment horizontal="center" wrapText="1"/>
    </xf>
    <xf numFmtId="4" fontId="35" fillId="8" borderId="1" xfId="0" applyNumberFormat="1" applyFont="1" applyFill="1" applyBorder="1" applyAlignment="1">
      <alignment wrapText="1"/>
    </xf>
    <xf numFmtId="0" fontId="35" fillId="8" borderId="1" xfId="0" applyFont="1" applyFill="1" applyBorder="1" applyAlignment="1">
      <alignment horizontal="center" vertical="top" wrapText="1"/>
    </xf>
    <xf numFmtId="0" fontId="34" fillId="8" borderId="1" xfId="0" applyFont="1" applyFill="1" applyBorder="1" applyAlignment="1">
      <alignment horizontal="center" vertical="top" wrapText="1"/>
    </xf>
    <xf numFmtId="0" fontId="34" fillId="3" borderId="1" xfId="3" applyFont="1" applyFill="1" applyBorder="1" applyAlignment="1">
      <alignment horizontal="center" vertical="top" wrapText="1"/>
    </xf>
    <xf numFmtId="0" fontId="34" fillId="3" borderId="1" xfId="4" applyFont="1" applyFill="1" applyBorder="1" applyAlignment="1">
      <alignment horizontal="left" vertical="top" wrapText="1"/>
    </xf>
    <xf numFmtId="1" fontId="34" fillId="3" borderId="1" xfId="3" applyNumberFormat="1" applyFont="1" applyFill="1" applyBorder="1" applyAlignment="1">
      <alignment horizontal="center"/>
    </xf>
    <xf numFmtId="4" fontId="35" fillId="3" borderId="1" xfId="3" applyNumberFormat="1" applyFont="1" applyFill="1" applyBorder="1"/>
    <xf numFmtId="0" fontId="34" fillId="3" borderId="1" xfId="0" applyFont="1" applyFill="1" applyBorder="1" applyAlignment="1">
      <alignment horizontal="center" vertical="top" wrapText="1"/>
    </xf>
    <xf numFmtId="0" fontId="34" fillId="3" borderId="1" xfId="3" quotePrefix="1" applyFont="1" applyFill="1" applyBorder="1" applyAlignment="1" applyProtection="1">
      <alignment horizontal="center" wrapText="1"/>
      <protection locked="0"/>
    </xf>
    <xf numFmtId="4" fontId="34" fillId="3" borderId="1" xfId="3" applyNumberFormat="1" applyFont="1" applyFill="1" applyBorder="1" applyAlignment="1">
      <alignment horizontal="right"/>
    </xf>
    <xf numFmtId="4" fontId="34" fillId="3" borderId="1" xfId="0" applyNumberFormat="1" applyFont="1" applyFill="1" applyBorder="1" applyAlignment="1">
      <alignment horizontal="right" wrapText="1"/>
    </xf>
    <xf numFmtId="0" fontId="34" fillId="3" borderId="0" xfId="0" applyFont="1" applyFill="1"/>
    <xf numFmtId="0" fontId="34" fillId="3" borderId="1" xfId="3" applyFont="1" applyFill="1" applyBorder="1" applyAlignment="1" applyProtection="1">
      <alignment horizontal="left" vertical="top" wrapText="1"/>
      <protection locked="0"/>
    </xf>
    <xf numFmtId="1" fontId="34" fillId="3" borderId="1" xfId="2" applyNumberFormat="1" applyFont="1" applyFill="1" applyBorder="1" applyAlignment="1" applyProtection="1">
      <alignment horizontal="center" wrapText="1"/>
      <protection locked="0"/>
    </xf>
    <xf numFmtId="1" fontId="34" fillId="3" borderId="1" xfId="3" applyNumberFormat="1" applyFont="1" applyFill="1" applyBorder="1" applyAlignment="1" applyProtection="1">
      <alignment horizontal="center"/>
      <protection locked="0"/>
    </xf>
    <xf numFmtId="4" fontId="34" fillId="3" borderId="1" xfId="0" applyNumberFormat="1" applyFont="1" applyFill="1" applyBorder="1" applyAlignment="1">
      <alignment horizontal="right"/>
    </xf>
    <xf numFmtId="0" fontId="34" fillId="8" borderId="1" xfId="3" applyFont="1" applyFill="1" applyBorder="1" applyAlignment="1">
      <alignment horizontal="center" vertical="top"/>
    </xf>
    <xf numFmtId="4" fontId="34" fillId="3" borderId="1" xfId="7" applyNumberFormat="1" applyFont="1" applyFill="1" applyBorder="1" applyAlignment="1" applyProtection="1">
      <alignment horizontal="right" wrapText="1"/>
      <protection locked="0"/>
    </xf>
    <xf numFmtId="4" fontId="34" fillId="3" borderId="1" xfId="0" applyNumberFormat="1" applyFont="1" applyFill="1" applyBorder="1"/>
    <xf numFmtId="0" fontId="34" fillId="4" borderId="1" xfId="3" applyFont="1" applyFill="1" applyBorder="1" applyAlignment="1" applyProtection="1">
      <alignment horizontal="center" vertical="top" wrapText="1"/>
      <protection locked="0"/>
    </xf>
    <xf numFmtId="0" fontId="34" fillId="4" borderId="1" xfId="3" quotePrefix="1" applyFont="1" applyFill="1" applyBorder="1" applyAlignment="1" applyProtection="1">
      <alignment horizontal="center" wrapText="1"/>
      <protection locked="0"/>
    </xf>
    <xf numFmtId="0" fontId="34" fillId="4" borderId="1" xfId="3" applyFont="1" applyFill="1" applyBorder="1" applyAlignment="1" applyProtection="1">
      <alignment horizontal="center" wrapText="1"/>
      <protection locked="0"/>
    </xf>
    <xf numFmtId="4" fontId="34" fillId="3" borderId="1" xfId="0" applyNumberFormat="1" applyFont="1" applyFill="1" applyBorder="1" applyAlignment="1">
      <alignment horizontal="center" wrapText="1"/>
    </xf>
    <xf numFmtId="49" fontId="34" fillId="3" borderId="1" xfId="8" applyNumberFormat="1" applyFont="1" applyFill="1" applyBorder="1" applyAlignment="1" applyProtection="1">
      <alignment horizontal="center" wrapText="1"/>
      <protection locked="0"/>
    </xf>
    <xf numFmtId="0" fontId="34" fillId="3" borderId="1" xfId="3" applyFont="1" applyFill="1" applyBorder="1" applyAlignment="1">
      <alignment horizontal="center" wrapText="1"/>
    </xf>
    <xf numFmtId="49" fontId="34" fillId="3" borderId="1" xfId="3" applyNumberFormat="1" applyFont="1" applyFill="1" applyBorder="1" applyAlignment="1">
      <alignment horizontal="center" wrapText="1"/>
    </xf>
    <xf numFmtId="4" fontId="34" fillId="3" borderId="1" xfId="3" applyNumberFormat="1" applyFont="1" applyFill="1" applyBorder="1" applyAlignment="1">
      <alignment horizontal="right" wrapText="1"/>
    </xf>
    <xf numFmtId="0" fontId="34" fillId="3" borderId="1" xfId="3" applyFont="1" applyFill="1" applyBorder="1" applyAlignment="1" applyProtection="1">
      <alignment horizontal="center"/>
      <protection locked="0"/>
    </xf>
    <xf numFmtId="0" fontId="34" fillId="3" borderId="1" xfId="3" applyFont="1" applyFill="1" applyBorder="1" applyAlignment="1">
      <alignment horizontal="left" vertical="top"/>
    </xf>
    <xf numFmtId="4" fontId="34" fillId="3" borderId="1" xfId="5" applyNumberFormat="1" applyFont="1" applyFill="1" applyBorder="1" applyAlignment="1" applyProtection="1">
      <alignment horizontal="right" wrapText="1"/>
      <protection locked="0"/>
    </xf>
    <xf numFmtId="0" fontId="34" fillId="3" borderId="1" xfId="8" applyFont="1" applyFill="1" applyBorder="1" applyAlignment="1" applyProtection="1">
      <alignment horizontal="center" vertical="top" wrapText="1"/>
      <protection locked="0"/>
    </xf>
    <xf numFmtId="0" fontId="34" fillId="3" borderId="1" xfId="8" applyFont="1" applyFill="1" applyBorder="1" applyAlignment="1" applyProtection="1">
      <alignment horizontal="center" wrapText="1"/>
      <protection locked="0"/>
    </xf>
    <xf numFmtId="0" fontId="34" fillId="3" borderId="1" xfId="8" applyFont="1" applyFill="1" applyBorder="1" applyAlignment="1" applyProtection="1">
      <alignment horizontal="center"/>
      <protection locked="0"/>
    </xf>
    <xf numFmtId="49" fontId="34" fillId="3" borderId="1" xfId="3" applyNumberFormat="1" applyFont="1" applyFill="1" applyBorder="1" applyAlignment="1">
      <alignment horizontal="center"/>
    </xf>
    <xf numFmtId="49" fontId="35" fillId="3" borderId="1" xfId="0" applyNumberFormat="1" applyFont="1" applyFill="1" applyBorder="1" applyAlignment="1">
      <alignment horizontal="left" vertical="top" wrapText="1"/>
    </xf>
    <xf numFmtId="0" fontId="35" fillId="3" borderId="1" xfId="0" applyFont="1" applyFill="1" applyBorder="1" applyAlignment="1">
      <alignment horizontal="left" vertical="top" wrapText="1"/>
    </xf>
    <xf numFmtId="0" fontId="34" fillId="4" borderId="1" xfId="3" applyFont="1" applyFill="1" applyBorder="1" applyAlignment="1">
      <alignment horizontal="center"/>
    </xf>
    <xf numFmtId="1" fontId="34" fillId="3" borderId="1" xfId="3" applyNumberFormat="1" applyFont="1" applyFill="1" applyBorder="1" applyAlignment="1" applyProtection="1">
      <alignment horizontal="center" wrapText="1"/>
      <protection locked="0"/>
    </xf>
    <xf numFmtId="49" fontId="34" fillId="3" borderId="1" xfId="2" applyNumberFormat="1" applyFont="1" applyFill="1" applyBorder="1" applyAlignment="1" applyProtection="1">
      <alignment horizontal="center" wrapText="1"/>
      <protection locked="0"/>
    </xf>
    <xf numFmtId="0" fontId="35" fillId="8" borderId="1" xfId="0" applyFont="1" applyFill="1" applyBorder="1" applyAlignment="1">
      <alignment wrapText="1"/>
    </xf>
    <xf numFmtId="166" fontId="34" fillId="3" borderId="1" xfId="3" applyNumberFormat="1" applyFont="1" applyFill="1" applyBorder="1" applyAlignment="1">
      <alignment horizontal="center"/>
    </xf>
    <xf numFmtId="166" fontId="34" fillId="3" borderId="1" xfId="3" applyNumberFormat="1" applyFont="1" applyFill="1" applyBorder="1" applyAlignment="1">
      <alignment horizontal="center" wrapText="1"/>
    </xf>
    <xf numFmtId="0" fontId="34" fillId="4" borderId="1" xfId="3" applyFont="1" applyFill="1" applyBorder="1" applyAlignment="1">
      <alignment horizontal="center" vertical="top" wrapText="1"/>
    </xf>
    <xf numFmtId="0" fontId="34" fillId="4" borderId="1" xfId="3" applyFont="1" applyFill="1" applyBorder="1" applyAlignment="1">
      <alignment horizontal="center" wrapText="1"/>
    </xf>
    <xf numFmtId="0" fontId="35" fillId="4" borderId="1" xfId="0" applyFont="1" applyFill="1" applyBorder="1" applyAlignment="1">
      <alignment wrapText="1"/>
    </xf>
    <xf numFmtId="16" fontId="34" fillId="3" borderId="1" xfId="3" quotePrefix="1" applyNumberFormat="1" applyFont="1" applyFill="1" applyBorder="1" applyAlignment="1" applyProtection="1">
      <alignment horizontal="center" wrapText="1"/>
      <protection locked="0"/>
    </xf>
    <xf numFmtId="49" fontId="35" fillId="9" borderId="1" xfId="0" applyNumberFormat="1" applyFont="1" applyFill="1" applyBorder="1" applyAlignment="1">
      <alignment horizontal="left" vertical="top" wrapText="1"/>
    </xf>
    <xf numFmtId="0" fontId="35" fillId="9" borderId="1" xfId="0" applyFont="1" applyFill="1" applyBorder="1" applyAlignment="1">
      <alignment horizontal="left" vertical="top" wrapText="1"/>
    </xf>
    <xf numFmtId="0" fontId="34" fillId="9" borderId="1" xfId="3" applyFont="1" applyFill="1" applyBorder="1" applyAlignment="1" applyProtection="1">
      <alignment horizontal="center" vertical="top" wrapText="1"/>
      <protection locked="0"/>
    </xf>
    <xf numFmtId="0" fontId="34" fillId="9" borderId="1" xfId="3" applyFont="1" applyFill="1" applyBorder="1" applyAlignment="1" applyProtection="1">
      <alignment horizontal="center" wrapText="1"/>
      <protection locked="0"/>
    </xf>
    <xf numFmtId="0" fontId="34" fillId="9" borderId="1" xfId="0" applyFont="1" applyFill="1" applyBorder="1" applyAlignment="1">
      <alignment horizontal="center" wrapText="1"/>
    </xf>
    <xf numFmtId="0" fontId="35" fillId="9" borderId="1" xfId="0" applyFont="1" applyFill="1" applyBorder="1" applyAlignment="1">
      <alignment wrapText="1"/>
    </xf>
    <xf numFmtId="0" fontId="34" fillId="9" borderId="1" xfId="0" applyFont="1" applyFill="1" applyBorder="1" applyAlignment="1">
      <alignment horizontal="center" vertical="top" wrapText="1"/>
    </xf>
    <xf numFmtId="4" fontId="34" fillId="3" borderId="1" xfId="9" applyNumberFormat="1" applyFont="1" applyFill="1" applyBorder="1" applyAlignment="1" applyProtection="1">
      <alignment horizontal="right" wrapText="1"/>
      <protection locked="0"/>
    </xf>
    <xf numFmtId="14" fontId="34" fillId="3" borderId="1" xfId="3" applyNumberFormat="1" applyFont="1" applyFill="1" applyBorder="1" applyAlignment="1" applyProtection="1">
      <alignment horizontal="center" wrapText="1"/>
      <protection locked="0"/>
    </xf>
    <xf numFmtId="0" fontId="2" fillId="0" borderId="0" xfId="0" applyFont="1" applyAlignment="1">
      <alignment horizontal="center" wrapText="1"/>
    </xf>
    <xf numFmtId="0" fontId="34" fillId="0" borderId="0" xfId="0" applyFont="1" applyAlignment="1">
      <alignment horizontal="left" vertical="center"/>
    </xf>
    <xf numFmtId="0" fontId="16" fillId="0" borderId="0" xfId="0" applyFont="1"/>
    <xf numFmtId="0" fontId="34" fillId="0" borderId="0" xfId="0" applyFont="1" applyAlignment="1">
      <alignment vertical="top"/>
    </xf>
    <xf numFmtId="0" fontId="41" fillId="0" borderId="0" xfId="0" applyFont="1"/>
    <xf numFmtId="0" fontId="37" fillId="0" borderId="0" xfId="0" applyFont="1" applyAlignment="1">
      <alignment horizontal="left"/>
    </xf>
    <xf numFmtId="0" fontId="41" fillId="0" borderId="0" xfId="0" applyFont="1" applyAlignment="1">
      <alignment horizontal="left" vertical="top"/>
    </xf>
    <xf numFmtId="0" fontId="41" fillId="0" borderId="0" xfId="0" applyFont="1" applyAlignment="1">
      <alignment vertical="top"/>
    </xf>
    <xf numFmtId="0" fontId="36" fillId="0" borderId="0" xfId="0" applyFont="1"/>
    <xf numFmtId="4" fontId="42" fillId="0" borderId="0" xfId="0" applyNumberFormat="1" applyFont="1"/>
    <xf numFmtId="0" fontId="42" fillId="0" borderId="0" xfId="0" applyFont="1"/>
    <xf numFmtId="0" fontId="0" fillId="0" borderId="0" xfId="0" applyAlignment="1">
      <alignment horizontal="left"/>
    </xf>
    <xf numFmtId="0" fontId="0" fillId="0" borderId="0" xfId="0" applyAlignment="1">
      <alignment horizontal="left" vertical="top"/>
    </xf>
    <xf numFmtId="0" fontId="43" fillId="0" borderId="0" xfId="0" applyFont="1"/>
    <xf numFmtId="4" fontId="44" fillId="0" borderId="0" xfId="0" applyNumberFormat="1" applyFont="1"/>
    <xf numFmtId="0" fontId="44" fillId="0" borderId="0" xfId="0" applyFont="1"/>
    <xf numFmtId="49" fontId="12" fillId="3" borderId="1" xfId="3" applyNumberFormat="1" applyFont="1" applyFill="1" applyBorder="1" applyAlignment="1">
      <alignment horizontal="left" vertical="top" wrapText="1"/>
    </xf>
    <xf numFmtId="0" fontId="12" fillId="3" borderId="1" xfId="3" applyFont="1" applyFill="1" applyBorder="1" applyAlignment="1">
      <alignment horizontal="center" vertical="top" wrapText="1"/>
    </xf>
    <xf numFmtId="0" fontId="12" fillId="3" borderId="1" xfId="3" applyFont="1" applyFill="1" applyBorder="1" applyAlignment="1" applyProtection="1">
      <alignment horizontal="center" vertical="top" wrapText="1"/>
      <protection locked="0"/>
    </xf>
    <xf numFmtId="0" fontId="12" fillId="3" borderId="1" xfId="3" applyFont="1" applyFill="1" applyBorder="1" applyAlignment="1" applyProtection="1">
      <alignment horizontal="center" wrapText="1"/>
      <protection locked="0"/>
    </xf>
    <xf numFmtId="0" fontId="12" fillId="3" borderId="1" xfId="3" applyFont="1" applyFill="1" applyBorder="1" applyAlignment="1">
      <alignment horizontal="center"/>
    </xf>
    <xf numFmtId="0" fontId="12" fillId="3" borderId="1" xfId="0" applyFont="1" applyFill="1" applyBorder="1" applyAlignment="1">
      <alignment horizontal="center" wrapText="1"/>
    </xf>
    <xf numFmtId="49" fontId="12" fillId="3" borderId="1" xfId="3" applyNumberFormat="1" applyFont="1" applyFill="1" applyBorder="1" applyAlignment="1" applyProtection="1">
      <alignment horizontal="center" wrapText="1"/>
      <protection locked="0"/>
    </xf>
    <xf numFmtId="4" fontId="45" fillId="3" borderId="1" xfId="0" applyNumberFormat="1" applyFont="1" applyFill="1" applyBorder="1" applyAlignment="1">
      <alignment wrapText="1"/>
    </xf>
    <xf numFmtId="1" fontId="12" fillId="3" borderId="1" xfId="3" applyNumberFormat="1" applyFont="1" applyFill="1" applyBorder="1" applyAlignment="1" applyProtection="1">
      <alignment horizontal="center"/>
      <protection locked="0"/>
    </xf>
    <xf numFmtId="0" fontId="12" fillId="3" borderId="1" xfId="0" applyFont="1" applyFill="1" applyBorder="1" applyAlignment="1">
      <alignment horizontal="center" vertical="top" wrapText="1"/>
    </xf>
    <xf numFmtId="0" fontId="12" fillId="3" borderId="1" xfId="3" applyFont="1" applyFill="1" applyBorder="1" applyAlignment="1">
      <alignment horizontal="left" vertical="top"/>
    </xf>
    <xf numFmtId="0" fontId="46" fillId="0" borderId="0" xfId="0" applyFont="1"/>
    <xf numFmtId="0" fontId="33" fillId="3" borderId="0" xfId="0" applyFont="1" applyFill="1"/>
    <xf numFmtId="0" fontId="16" fillId="3" borderId="0" xfId="0" applyFont="1" applyFill="1"/>
    <xf numFmtId="0" fontId="12" fillId="3" borderId="1" xfId="3" applyFont="1" applyFill="1" applyBorder="1" applyAlignment="1">
      <alignment horizontal="left" vertical="top" wrapText="1"/>
    </xf>
    <xf numFmtId="4" fontId="12" fillId="3" borderId="1" xfId="3" applyNumberFormat="1" applyFont="1" applyFill="1" applyBorder="1" applyAlignment="1" applyProtection="1">
      <alignment horizontal="right" wrapText="1"/>
      <protection locked="0"/>
    </xf>
    <xf numFmtId="4" fontId="12" fillId="3" borderId="1" xfId="3" applyNumberFormat="1" applyFont="1" applyFill="1" applyBorder="1" applyAlignment="1">
      <alignment horizontal="right" wrapText="1"/>
    </xf>
    <xf numFmtId="49" fontId="12" fillId="3" borderId="1" xfId="6" applyNumberFormat="1" applyFont="1" applyFill="1" applyBorder="1" applyAlignment="1" applyProtection="1">
      <alignment horizontal="center" wrapText="1"/>
      <protection locked="0"/>
    </xf>
    <xf numFmtId="49" fontId="12" fillId="3" borderId="1" xfId="6" applyNumberFormat="1" applyFont="1" applyFill="1" applyBorder="1" applyAlignment="1" applyProtection="1">
      <alignment horizontal="center"/>
      <protection locked="0"/>
    </xf>
    <xf numFmtId="14" fontId="48" fillId="0" borderId="0" xfId="0" applyNumberFormat="1" applyFont="1" applyAlignment="1">
      <alignment horizontal="left"/>
    </xf>
    <xf numFmtId="4" fontId="34" fillId="3" borderId="1" xfId="0" applyNumberFormat="1" applyFont="1" applyFill="1" applyBorder="1" applyAlignment="1">
      <alignment horizontal="center" vertical="top" wrapText="1"/>
    </xf>
    <xf numFmtId="0" fontId="34" fillId="8" borderId="0" xfId="0" applyFont="1" applyFill="1"/>
    <xf numFmtId="1" fontId="34" fillId="3" borderId="1" xfId="2" applyNumberFormat="1" applyFont="1" applyFill="1" applyBorder="1" applyAlignment="1" applyProtection="1">
      <alignment horizontal="center"/>
      <protection locked="0"/>
    </xf>
    <xf numFmtId="0" fontId="21" fillId="10" borderId="0" xfId="0" applyFont="1" applyFill="1"/>
    <xf numFmtId="0" fontId="21" fillId="8" borderId="0" xfId="0" applyFont="1" applyFill="1"/>
    <xf numFmtId="0" fontId="2" fillId="3" borderId="1" xfId="0" applyFont="1" applyFill="1" applyBorder="1" applyAlignment="1">
      <alignment horizontal="center" vertical="center" wrapText="1"/>
    </xf>
    <xf numFmtId="49" fontId="12" fillId="11" borderId="1" xfId="0" applyNumberFormat="1" applyFont="1" applyFill="1" applyBorder="1" applyAlignment="1">
      <alignment wrapText="1"/>
    </xf>
    <xf numFmtId="0" fontId="21" fillId="11" borderId="0" xfId="0" applyFont="1" applyFill="1"/>
    <xf numFmtId="49" fontId="17" fillId="3" borderId="1" xfId="0" applyNumberFormat="1" applyFont="1" applyFill="1" applyBorder="1" applyAlignment="1">
      <alignment horizontal="center" vertical="top" wrapText="1"/>
    </xf>
    <xf numFmtId="49" fontId="17" fillId="3" borderId="1" xfId="0" applyNumberFormat="1" applyFont="1" applyFill="1" applyBorder="1" applyAlignment="1">
      <alignment horizontal="left" vertical="top" wrapText="1"/>
    </xf>
    <xf numFmtId="0" fontId="14" fillId="3" borderId="1" xfId="0" applyFont="1" applyFill="1" applyBorder="1" applyAlignment="1">
      <alignment vertical="top" wrapText="1"/>
    </xf>
    <xf numFmtId="49" fontId="1" fillId="3" borderId="1" xfId="0" applyNumberFormat="1" applyFont="1" applyFill="1" applyBorder="1" applyAlignment="1">
      <alignment horizontal="left" vertical="top" wrapText="1"/>
    </xf>
    <xf numFmtId="49" fontId="32" fillId="3" borderId="1" xfId="0" applyNumberFormat="1" applyFont="1" applyFill="1" applyBorder="1" applyAlignment="1">
      <alignment horizontal="center" vertical="top" wrapText="1"/>
    </xf>
    <xf numFmtId="49" fontId="32" fillId="3" borderId="1" xfId="0" applyNumberFormat="1" applyFont="1" applyFill="1" applyBorder="1" applyAlignment="1">
      <alignment horizontal="left" vertical="top" wrapText="1"/>
    </xf>
    <xf numFmtId="0" fontId="15" fillId="3" borderId="1" xfId="0" applyFont="1" applyFill="1" applyBorder="1" applyAlignment="1">
      <alignment vertical="top" wrapText="1"/>
    </xf>
    <xf numFmtId="49" fontId="14" fillId="3" borderId="1" xfId="0" applyNumberFormat="1" applyFont="1" applyFill="1" applyBorder="1" applyAlignment="1">
      <alignment horizontal="center" vertical="top" wrapText="1"/>
    </xf>
    <xf numFmtId="49" fontId="14" fillId="3" borderId="1" xfId="0" applyNumberFormat="1" applyFont="1" applyFill="1" applyBorder="1" applyAlignment="1">
      <alignment horizontal="left" vertical="top" wrapText="1"/>
    </xf>
    <xf numFmtId="0" fontId="0" fillId="3" borderId="0" xfId="0" applyFill="1"/>
    <xf numFmtId="49" fontId="15" fillId="3" borderId="1" xfId="0" applyNumberFormat="1" applyFont="1" applyFill="1" applyBorder="1" applyAlignment="1">
      <alignment horizontal="center" vertical="top" wrapText="1"/>
    </xf>
    <xf numFmtId="49" fontId="15" fillId="3" borderId="1" xfId="0" applyNumberFormat="1" applyFont="1" applyFill="1" applyBorder="1" applyAlignment="1">
      <alignment horizontal="left" vertical="top" wrapText="1"/>
    </xf>
    <xf numFmtId="0" fontId="34" fillId="0" borderId="1" xfId="0" applyFont="1" applyBorder="1" applyAlignment="1">
      <alignment horizontal="center" vertical="center" wrapText="1"/>
    </xf>
    <xf numFmtId="4" fontId="35" fillId="3" borderId="1" xfId="0" applyNumberFormat="1" applyFont="1" applyFill="1" applyBorder="1" applyAlignment="1">
      <alignment horizontal="right" wrapText="1"/>
    </xf>
    <xf numFmtId="3" fontId="12" fillId="3" borderId="1" xfId="3" applyNumberFormat="1" applyFont="1" applyFill="1" applyBorder="1" applyAlignment="1">
      <alignment horizontal="center"/>
    </xf>
    <xf numFmtId="4" fontId="12" fillId="3" borderId="1" xfId="3" applyNumberFormat="1" applyFont="1" applyFill="1" applyBorder="1" applyAlignment="1">
      <alignment horizontal="center"/>
    </xf>
    <xf numFmtId="0" fontId="34" fillId="3" borderId="1" xfId="6" applyFont="1" applyFill="1" applyBorder="1" applyAlignment="1" applyProtection="1">
      <alignment horizontal="left" vertical="top" wrapText="1"/>
      <protection locked="0"/>
    </xf>
    <xf numFmtId="0" fontId="34" fillId="0" borderId="0" xfId="0" applyFont="1" applyAlignment="1">
      <alignment horizontal="left" vertical="top"/>
    </xf>
    <xf numFmtId="0" fontId="34" fillId="0" borderId="0" xfId="0" applyFont="1" applyAlignment="1">
      <alignment horizontal="left"/>
    </xf>
    <xf numFmtId="0" fontId="35"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3" borderId="1" xfId="0" applyFont="1" applyFill="1" applyBorder="1" applyAlignment="1">
      <alignment horizontal="left" wrapText="1"/>
    </xf>
    <xf numFmtId="0" fontId="39" fillId="0" borderId="0" xfId="0" applyFont="1" applyAlignment="1">
      <alignment horizontal="center"/>
    </xf>
    <xf numFmtId="0" fontId="34" fillId="0" borderId="0" xfId="0" applyFont="1" applyAlignment="1">
      <alignment horizontal="center" vertical="top"/>
    </xf>
    <xf numFmtId="0" fontId="41" fillId="0" borderId="0" xfId="0" applyFont="1" applyAlignment="1">
      <alignment horizontal="center" vertical="top"/>
    </xf>
    <xf numFmtId="4" fontId="34" fillId="3" borderId="1" xfId="0" applyNumberFormat="1" applyFont="1" applyFill="1" applyBorder="1" applyAlignment="1" applyProtection="1">
      <alignment horizontal="right" wrapText="1"/>
      <protection locked="0"/>
    </xf>
    <xf numFmtId="4" fontId="35" fillId="3" borderId="1" xfId="0" applyNumberFormat="1" applyFont="1" applyFill="1" applyBorder="1" applyAlignment="1">
      <alignment horizontal="right"/>
    </xf>
    <xf numFmtId="0" fontId="35" fillId="3" borderId="1" xfId="0" applyFont="1" applyFill="1" applyBorder="1" applyAlignment="1">
      <alignment horizontal="center" wrapText="1"/>
    </xf>
    <xf numFmtId="0" fontId="35" fillId="0" borderId="1" xfId="0" applyFont="1" applyBorder="1" applyAlignment="1">
      <alignment horizontal="center" wrapText="1"/>
    </xf>
    <xf numFmtId="0" fontId="34" fillId="0" borderId="1" xfId="0" applyFont="1" applyBorder="1" applyAlignment="1">
      <alignment horizontal="center" wrapText="1"/>
    </xf>
    <xf numFmtId="49" fontId="45" fillId="7" borderId="1" xfId="0" applyNumberFormat="1" applyFont="1" applyFill="1" applyBorder="1" applyAlignment="1">
      <alignment wrapText="1"/>
    </xf>
    <xf numFmtId="0" fontId="12" fillId="7" borderId="1" xfId="0" applyFont="1" applyFill="1" applyBorder="1" applyAlignment="1">
      <alignment wrapText="1"/>
    </xf>
    <xf numFmtId="49" fontId="45" fillId="10" borderId="1" xfId="0" applyNumberFormat="1" applyFont="1" applyFill="1" applyBorder="1" applyAlignment="1">
      <alignment wrapText="1"/>
    </xf>
    <xf numFmtId="0" fontId="12" fillId="10" borderId="1" xfId="0" applyFont="1" applyFill="1" applyBorder="1" applyAlignment="1">
      <alignment wrapText="1"/>
    </xf>
    <xf numFmtId="49" fontId="45" fillId="8" borderId="1" xfId="0" applyNumberFormat="1" applyFont="1" applyFill="1" applyBorder="1" applyAlignment="1">
      <alignment wrapText="1"/>
    </xf>
    <xf numFmtId="0" fontId="12" fillId="8" borderId="1" xfId="0" applyFont="1" applyFill="1" applyBorder="1" applyAlignment="1">
      <alignment wrapText="1"/>
    </xf>
    <xf numFmtId="0" fontId="12" fillId="3" borderId="1" xfId="3" applyFont="1" applyFill="1" applyBorder="1" applyAlignment="1">
      <alignment horizontal="center" wrapText="1"/>
    </xf>
    <xf numFmtId="2" fontId="12" fillId="3" borderId="1" xfId="3" applyNumberFormat="1" applyFont="1" applyFill="1" applyBorder="1" applyAlignment="1">
      <alignment horizontal="center"/>
    </xf>
    <xf numFmtId="0" fontId="12" fillId="3" borderId="1" xfId="6" applyFont="1" applyFill="1" applyBorder="1" applyAlignment="1">
      <alignment horizontal="center"/>
    </xf>
    <xf numFmtId="0" fontId="12" fillId="3" borderId="1" xfId="6" applyFont="1" applyFill="1" applyBorder="1" applyAlignment="1">
      <alignment horizontal="center" wrapText="1"/>
    </xf>
    <xf numFmtId="0" fontId="49" fillId="3" borderId="1" xfId="3" applyFont="1" applyFill="1" applyBorder="1" applyAlignment="1">
      <alignment horizontal="center"/>
    </xf>
    <xf numFmtId="0" fontId="49" fillId="3" borderId="1" xfId="3" applyFont="1" applyFill="1" applyBorder="1" applyAlignment="1">
      <alignment horizontal="center" wrapText="1"/>
    </xf>
    <xf numFmtId="0" fontId="12" fillId="0" borderId="1" xfId="0" applyFont="1" applyBorder="1" applyAlignment="1">
      <alignment horizontal="center" wrapText="1"/>
    </xf>
    <xf numFmtId="0" fontId="12" fillId="8" borderId="1" xfId="0" applyFont="1" applyFill="1" applyBorder="1" applyAlignment="1">
      <alignment horizontal="center" wrapText="1"/>
    </xf>
    <xf numFmtId="0" fontId="49" fillId="3" borderId="1" xfId="0" applyFont="1" applyFill="1" applyBorder="1" applyAlignment="1">
      <alignment horizontal="center" wrapText="1"/>
    </xf>
    <xf numFmtId="0" fontId="12" fillId="10" borderId="1" xfId="0" applyFont="1" applyFill="1" applyBorder="1" applyAlignment="1">
      <alignment horizontal="center" wrapText="1"/>
    </xf>
    <xf numFmtId="0" fontId="12" fillId="3" borderId="3" xfId="3" applyFont="1" applyFill="1" applyBorder="1" applyAlignment="1">
      <alignment horizontal="center"/>
    </xf>
    <xf numFmtId="164" fontId="27" fillId="3" borderId="8" xfId="5" applyFont="1" applyFill="1" applyBorder="1" applyAlignment="1" applyProtection="1">
      <alignment horizontal="center" vertical="top" wrapText="1"/>
      <protection locked="0"/>
    </xf>
    <xf numFmtId="3" fontId="12" fillId="3" borderId="1" xfId="0" applyNumberFormat="1" applyFont="1" applyFill="1" applyBorder="1" applyAlignment="1">
      <alignment horizontal="center" wrapText="1"/>
    </xf>
    <xf numFmtId="0" fontId="12" fillId="7" borderId="1" xfId="0" applyFont="1" applyFill="1" applyBorder="1" applyAlignment="1">
      <alignment horizontal="center" wrapText="1"/>
    </xf>
    <xf numFmtId="49" fontId="12" fillId="3" borderId="1" xfId="0" applyNumberFormat="1" applyFont="1" applyFill="1" applyBorder="1" applyAlignment="1">
      <alignment horizontal="center" wrapText="1"/>
    </xf>
    <xf numFmtId="0" fontId="47" fillId="3" borderId="1" xfId="3" applyFont="1" applyFill="1" applyBorder="1" applyAlignment="1">
      <alignment horizontal="center"/>
    </xf>
    <xf numFmtId="3" fontId="12" fillId="3" borderId="1" xfId="3" applyNumberFormat="1" applyFont="1" applyFill="1" applyBorder="1" applyAlignment="1">
      <alignment horizontal="center" wrapText="1"/>
    </xf>
    <xf numFmtId="49" fontId="45" fillId="11" borderId="1" xfId="0" applyNumberFormat="1" applyFont="1" applyFill="1" applyBorder="1" applyAlignment="1">
      <alignment wrapText="1"/>
    </xf>
    <xf numFmtId="0" fontId="12" fillId="11" borderId="1" xfId="0" applyFont="1" applyFill="1" applyBorder="1" applyAlignment="1">
      <alignment horizontal="center" wrapText="1"/>
    </xf>
    <xf numFmtId="49" fontId="34" fillId="3" borderId="1" xfId="0" applyNumberFormat="1" applyFont="1" applyFill="1" applyBorder="1" applyAlignment="1">
      <alignment wrapText="1"/>
    </xf>
    <xf numFmtId="168" fontId="12" fillId="3" borderId="1" xfId="3" applyNumberFormat="1" applyFont="1" applyFill="1" applyBorder="1" applyAlignment="1">
      <alignment horizontal="center" wrapText="1"/>
    </xf>
    <xf numFmtId="0" fontId="8" fillId="3" borderId="1" xfId="3" applyFont="1" applyFill="1" applyBorder="1" applyAlignment="1">
      <alignment horizontal="center"/>
    </xf>
    <xf numFmtId="0" fontId="8" fillId="3" borderId="1" xfId="3" applyFont="1" applyFill="1" applyBorder="1" applyAlignment="1">
      <alignment horizontal="center" wrapText="1"/>
    </xf>
    <xf numFmtId="0" fontId="34" fillId="7" borderId="1" xfId="0" applyFont="1" applyFill="1" applyBorder="1" applyAlignment="1">
      <alignment vertical="top"/>
    </xf>
    <xf numFmtId="0" fontId="34" fillId="4" borderId="1" xfId="0" applyFont="1" applyFill="1" applyBorder="1" applyAlignment="1">
      <alignment vertical="top"/>
    </xf>
    <xf numFmtId="49" fontId="35" fillId="8" borderId="1" xfId="3" applyNumberFormat="1" applyFont="1" applyFill="1" applyBorder="1" applyAlignment="1">
      <alignment horizontal="center" vertical="top" wrapText="1"/>
    </xf>
    <xf numFmtId="49" fontId="34" fillId="3" borderId="1" xfId="3" applyNumberFormat="1" applyFont="1" applyFill="1" applyBorder="1" applyAlignment="1">
      <alignment horizontal="center" vertical="top" wrapText="1"/>
    </xf>
    <xf numFmtId="167" fontId="34" fillId="5" borderId="1" xfId="7" applyNumberFormat="1" applyFont="1" applyFill="1" applyBorder="1" applyAlignment="1" applyProtection="1">
      <alignment horizontal="right" wrapText="1"/>
      <protection locked="0"/>
    </xf>
    <xf numFmtId="0" fontId="50" fillId="0" borderId="0" xfId="0" applyFont="1" applyAlignment="1">
      <alignment vertical="center"/>
    </xf>
    <xf numFmtId="0" fontId="34" fillId="3" borderId="1" xfId="0" applyFont="1" applyFill="1" applyBorder="1" applyAlignment="1">
      <alignment wrapText="1"/>
    </xf>
    <xf numFmtId="2" fontId="12" fillId="3" borderId="1" xfId="0" applyNumberFormat="1" applyFont="1" applyFill="1" applyBorder="1" applyAlignment="1">
      <alignment horizontal="center" wrapText="1"/>
    </xf>
    <xf numFmtId="4" fontId="0" fillId="3" borderId="0" xfId="0" applyNumberFormat="1" applyFill="1"/>
    <xf numFmtId="2" fontId="34" fillId="3" borderId="1" xfId="0" applyNumberFormat="1" applyFont="1" applyFill="1" applyBorder="1" applyAlignment="1">
      <alignment horizontal="right" wrapText="1"/>
    </xf>
    <xf numFmtId="0" fontId="35" fillId="3" borderId="0" xfId="0" applyFont="1" applyFill="1" applyAlignment="1">
      <alignment horizontal="right"/>
    </xf>
    <xf numFmtId="0" fontId="34" fillId="3" borderId="0" xfId="0" applyFont="1" applyFill="1" applyAlignment="1">
      <alignment horizontal="right"/>
    </xf>
    <xf numFmtId="0" fontId="52" fillId="0" borderId="0" xfId="0" applyFont="1"/>
    <xf numFmtId="3" fontId="34" fillId="3" borderId="1" xfId="3" applyNumberFormat="1" applyFont="1" applyFill="1" applyBorder="1" applyAlignment="1" applyProtection="1">
      <alignment horizontal="center" wrapText="1"/>
      <protection locked="0"/>
    </xf>
    <xf numFmtId="0" fontId="12" fillId="3" borderId="1" xfId="4" applyFont="1" applyFill="1" applyBorder="1" applyAlignment="1">
      <alignment horizontal="left" wrapText="1"/>
    </xf>
    <xf numFmtId="0" fontId="34" fillId="3" borderId="1" xfId="3" applyFont="1" applyFill="1" applyBorder="1" applyAlignment="1" applyProtection="1">
      <alignment horizontal="center" vertical="center" wrapText="1"/>
      <protection locked="0"/>
    </xf>
    <xf numFmtId="0" fontId="20" fillId="0" borderId="0" xfId="0" applyFont="1" applyAlignment="1">
      <alignment vertical="top"/>
    </xf>
    <xf numFmtId="0" fontId="34" fillId="0" borderId="1" xfId="0" applyFont="1" applyBorder="1" applyAlignment="1">
      <alignment horizontal="left" wrapText="1"/>
    </xf>
    <xf numFmtId="0" fontId="2" fillId="0" borderId="1" xfId="0" applyFont="1" applyBorder="1" applyAlignment="1">
      <alignment vertical="top" wrapText="1"/>
    </xf>
    <xf numFmtId="4" fontId="12" fillId="3" borderId="1" xfId="7" applyNumberFormat="1" applyFont="1" applyFill="1" applyBorder="1" applyAlignment="1" applyProtection="1">
      <alignment horizontal="right" wrapText="1"/>
      <protection locked="0"/>
    </xf>
    <xf numFmtId="4" fontId="45" fillId="0" borderId="1" xfId="0" applyNumberFormat="1" applyFont="1" applyBorder="1" applyAlignment="1">
      <alignment wrapText="1"/>
    </xf>
    <xf numFmtId="4" fontId="34" fillId="0" borderId="1" xfId="3" applyNumberFormat="1" applyFont="1" applyBorder="1" applyAlignment="1" applyProtection="1">
      <alignment horizontal="right" wrapText="1"/>
      <protection locked="0"/>
    </xf>
    <xf numFmtId="0" fontId="47" fillId="3" borderId="1" xfId="0" applyFont="1" applyFill="1" applyBorder="1" applyAlignment="1">
      <alignment horizontal="center" vertical="top" wrapText="1"/>
    </xf>
    <xf numFmtId="49" fontId="12" fillId="3" borderId="1" xfId="0" applyNumberFormat="1" applyFont="1" applyFill="1" applyBorder="1" applyAlignment="1">
      <alignment horizontal="center" vertical="center" wrapText="1"/>
    </xf>
    <xf numFmtId="0" fontId="12" fillId="3" borderId="1" xfId="3" applyFont="1" applyFill="1" applyBorder="1" applyAlignment="1">
      <alignment wrapText="1"/>
    </xf>
    <xf numFmtId="0" fontId="41" fillId="3" borderId="0" xfId="0" applyFont="1" applyFill="1"/>
    <xf numFmtId="49" fontId="34" fillId="3" borderId="0" xfId="0" applyNumberFormat="1" applyFont="1" applyFill="1"/>
    <xf numFmtId="4" fontId="34" fillId="3" borderId="1" xfId="6" applyNumberFormat="1" applyFont="1" applyFill="1" applyBorder="1" applyAlignment="1" applyProtection="1">
      <alignment horizontal="right" wrapText="1"/>
      <protection locked="0"/>
    </xf>
    <xf numFmtId="0" fontId="16" fillId="0" borderId="2" xfId="0" applyFont="1" applyBorder="1" applyAlignment="1">
      <alignment horizontal="left" vertical="center" wrapText="1"/>
    </xf>
    <xf numFmtId="0" fontId="16" fillId="3" borderId="4" xfId="0" applyFont="1" applyFill="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Alignment="1">
      <alignment vertical="center" wrapText="1"/>
    </xf>
    <xf numFmtId="0" fontId="16" fillId="3" borderId="0" xfId="0" applyFont="1" applyFill="1" applyAlignment="1">
      <alignment wrapText="1"/>
    </xf>
    <xf numFmtId="0" fontId="16" fillId="0" borderId="0" xfId="0" applyFont="1" applyAlignment="1">
      <alignment wrapText="1"/>
    </xf>
    <xf numFmtId="4" fontId="40" fillId="3" borderId="0" xfId="0" applyNumberFormat="1" applyFont="1" applyFill="1" applyAlignment="1">
      <alignment horizontal="left"/>
    </xf>
    <xf numFmtId="0" fontId="35" fillId="0" borderId="1" xfId="0" applyFont="1" applyBorder="1" applyAlignment="1">
      <alignment horizontal="center" vertical="center"/>
    </xf>
    <xf numFmtId="0" fontId="34" fillId="0" borderId="1" xfId="0" applyFont="1" applyBorder="1" applyAlignment="1">
      <alignment horizontal="center" vertical="center"/>
    </xf>
    <xf numFmtId="0" fontId="35" fillId="0" borderId="1" xfId="0" applyFont="1" applyBorder="1" applyAlignment="1">
      <alignment horizontal="center" wrapText="1"/>
    </xf>
    <xf numFmtId="0" fontId="34" fillId="0" borderId="1" xfId="0" applyFont="1" applyBorder="1" applyAlignment="1">
      <alignment horizontal="center" wrapText="1"/>
    </xf>
    <xf numFmtId="0" fontId="35" fillId="0" borderId="2" xfId="0" applyFont="1" applyBorder="1" applyAlignment="1">
      <alignment horizontal="center" vertical="center" wrapText="1"/>
    </xf>
    <xf numFmtId="0" fontId="35" fillId="3" borderId="4" xfId="0" applyFont="1" applyFill="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23" fillId="0" borderId="0" xfId="0" applyFont="1" applyAlignment="1">
      <alignment horizontal="left" vertical="center"/>
    </xf>
    <xf numFmtId="0" fontId="4" fillId="0" borderId="7" xfId="0" applyFont="1" applyBorder="1" applyAlignment="1">
      <alignment vertical="center" wrapText="1"/>
    </xf>
    <xf numFmtId="0" fontId="27" fillId="0" borderId="7" xfId="0" applyFont="1" applyBorder="1" applyAlignment="1">
      <alignment wrapText="1"/>
    </xf>
    <xf numFmtId="0" fontId="27" fillId="0" borderId="0" xfId="0" applyFont="1" applyAlignment="1">
      <alignment wrapText="1"/>
    </xf>
    <xf numFmtId="0" fontId="24"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4"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5"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1" fillId="0" borderId="4" xfId="0" applyFont="1" applyBorder="1"/>
    <xf numFmtId="0" fontId="21" fillId="0" borderId="3" xfId="0" applyFont="1" applyBorder="1"/>
  </cellXfs>
  <cellStyles count="11">
    <cellStyle name="Excel Built-in Normal" xfId="8" xr:uid="{00000000-0005-0000-0000-000000000000}"/>
    <cellStyle name="Geras" xfId="2" builtinId="26"/>
    <cellStyle name="Įprastas" xfId="0" builtinId="0"/>
    <cellStyle name="Įprastas 2" xfId="1" xr:uid="{00000000-0005-0000-0000-000003000000}"/>
    <cellStyle name="Įprastas 2 2" xfId="4" xr:uid="{00000000-0005-0000-0000-000004000000}"/>
    <cellStyle name="Įprastas 3" xfId="3" xr:uid="{00000000-0005-0000-0000-000005000000}"/>
    <cellStyle name="Įprastas 3 2" xfId="6" xr:uid="{00000000-0005-0000-0000-000006000000}"/>
    <cellStyle name="Kablelis 2" xfId="5" xr:uid="{00000000-0005-0000-0000-000007000000}"/>
    <cellStyle name="Kablelis 2 2" xfId="7" xr:uid="{00000000-0005-0000-0000-000008000000}"/>
    <cellStyle name="Kablelis 3" xfId="9" xr:uid="{00000000-0005-0000-0000-000009000000}"/>
    <cellStyle name="Normal" xfId="10" xr:uid="{00000000-0005-0000-0000-00000A000000}"/>
  </cellStyles>
  <dxfs count="324">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85"/>
  <sheetViews>
    <sheetView tabSelected="1" view="pageBreakPreview" zoomScale="60" zoomScaleNormal="60" workbookViewId="0">
      <pane xSplit="4" ySplit="8" topLeftCell="E9" activePane="bottomRight" state="frozen"/>
      <selection pane="topRight" activeCell="E1" sqref="E1"/>
      <selection pane="bottomLeft" activeCell="A9" sqref="A9"/>
      <selection pane="bottomRight" activeCell="B2" sqref="B2"/>
    </sheetView>
  </sheetViews>
  <sheetFormatPr defaultColWidth="9.140625" defaultRowHeight="15" x14ac:dyDescent="0.25"/>
  <cols>
    <col min="1" max="1" width="4.42578125" customWidth="1"/>
    <col min="2" max="2" width="10.28515625" style="182" customWidth="1"/>
    <col min="3" max="3" width="21.140625" style="224" customWidth="1"/>
    <col min="4" max="4" width="39.140625" style="183" customWidth="1"/>
    <col min="5" max="5" width="21.5703125" style="14" customWidth="1"/>
    <col min="6" max="6" width="14.7109375" style="11" customWidth="1"/>
    <col min="7" max="7" width="16" style="11" customWidth="1"/>
    <col min="8" max="8" width="19.42578125" bestFit="1" customWidth="1"/>
    <col min="10" max="10" width="8.5703125" customWidth="1"/>
    <col min="11" max="12" width="11" customWidth="1"/>
    <col min="15" max="16" width="9.140625" style="184"/>
    <col min="17" max="17" width="13.85546875" style="185" customWidth="1"/>
    <col min="18" max="18" width="12.7109375" style="186" customWidth="1"/>
    <col min="19" max="19" width="12.7109375" style="184" customWidth="1"/>
    <col min="20" max="20" width="14.140625" style="184" customWidth="1"/>
    <col min="21" max="21" width="11.7109375" customWidth="1"/>
    <col min="22" max="22" width="10" bestFit="1" customWidth="1"/>
    <col min="24" max="24" width="11" customWidth="1"/>
  </cols>
  <sheetData>
    <row r="1" spans="1:25" s="78" customFormat="1" ht="15.75" x14ac:dyDescent="0.25">
      <c r="A1" s="85"/>
      <c r="B1" s="85"/>
      <c r="D1" s="233"/>
      <c r="E1" s="237"/>
      <c r="F1" s="79"/>
      <c r="G1" s="79"/>
      <c r="J1" s="80"/>
      <c r="K1" s="80"/>
      <c r="L1" s="80"/>
      <c r="O1" s="81"/>
      <c r="P1" s="81"/>
      <c r="Q1" s="309" t="s">
        <v>1223</v>
      </c>
      <c r="R1" s="309"/>
      <c r="S1" s="309"/>
      <c r="T1" s="309"/>
    </row>
    <row r="2" spans="1:25" s="82" customFormat="1" ht="15.75" x14ac:dyDescent="0.25">
      <c r="A2" s="85"/>
      <c r="B2" s="85" t="s">
        <v>1298</v>
      </c>
      <c r="C2" s="78"/>
      <c r="D2" s="233"/>
      <c r="E2" s="237"/>
      <c r="F2" s="84"/>
      <c r="G2" s="84"/>
      <c r="J2" s="85"/>
      <c r="K2" s="85"/>
      <c r="L2" s="85"/>
      <c r="O2" s="86"/>
      <c r="P2" s="86"/>
      <c r="Q2" s="87" t="s">
        <v>0</v>
      </c>
      <c r="R2" s="88"/>
      <c r="S2" s="89"/>
      <c r="T2" s="89"/>
    </row>
    <row r="3" spans="1:25" s="82" customFormat="1" ht="15.75" x14ac:dyDescent="0.25">
      <c r="A3" s="85"/>
      <c r="B3" s="286"/>
      <c r="C3" s="78"/>
      <c r="D3" s="233"/>
      <c r="E3" s="237"/>
      <c r="F3" s="84"/>
      <c r="G3" s="84"/>
      <c r="J3" s="85"/>
      <c r="K3" s="85"/>
      <c r="L3" s="85"/>
      <c r="O3" s="86"/>
      <c r="P3" s="86"/>
      <c r="Q3" s="87" t="s">
        <v>1</v>
      </c>
      <c r="R3" s="88"/>
      <c r="S3" s="89"/>
      <c r="T3" s="89"/>
    </row>
    <row r="4" spans="1:25" s="82" customFormat="1" ht="15.75" x14ac:dyDescent="0.25">
      <c r="A4" s="85"/>
      <c r="B4" s="85" t="s">
        <v>47</v>
      </c>
      <c r="C4" s="78"/>
      <c r="D4" s="233"/>
      <c r="E4" s="237"/>
      <c r="F4" s="84"/>
      <c r="G4" s="84"/>
      <c r="J4" s="85"/>
      <c r="K4" s="85"/>
      <c r="L4" s="85"/>
      <c r="O4" s="86"/>
      <c r="P4" s="86"/>
      <c r="Q4" s="90"/>
      <c r="R4" s="88"/>
      <c r="S4" s="89"/>
      <c r="T4" s="89"/>
    </row>
    <row r="5" spans="1:25" s="82" customFormat="1" ht="15.75" x14ac:dyDescent="0.25">
      <c r="A5" s="85"/>
      <c r="B5" s="85" t="s">
        <v>56</v>
      </c>
      <c r="C5" s="78"/>
      <c r="D5" s="233"/>
      <c r="E5" s="237"/>
      <c r="F5" s="84"/>
      <c r="G5" s="84"/>
      <c r="O5" s="86"/>
      <c r="P5" s="86"/>
      <c r="Q5" s="90"/>
      <c r="R5" s="91"/>
      <c r="S5" s="86"/>
      <c r="T5" s="86"/>
    </row>
    <row r="6" spans="1:25" s="86" customFormat="1" ht="29.25" customHeight="1" x14ac:dyDescent="0.25">
      <c r="B6" s="314" t="s">
        <v>59</v>
      </c>
      <c r="C6" s="315"/>
      <c r="D6" s="316"/>
      <c r="E6" s="316"/>
      <c r="F6" s="316"/>
      <c r="G6" s="316"/>
      <c r="H6" s="316"/>
      <c r="I6" s="316"/>
      <c r="J6" s="316"/>
      <c r="K6" s="316"/>
      <c r="L6" s="316"/>
      <c r="M6" s="316"/>
      <c r="N6" s="317"/>
      <c r="O6" s="312" t="s">
        <v>7</v>
      </c>
      <c r="P6" s="313"/>
      <c r="Q6" s="310" t="s">
        <v>8</v>
      </c>
      <c r="R6" s="311"/>
      <c r="S6" s="311"/>
      <c r="T6" s="311"/>
      <c r="U6" s="82"/>
      <c r="V6" s="82"/>
      <c r="W6" s="82"/>
      <c r="X6" s="82"/>
      <c r="Y6" s="82"/>
    </row>
    <row r="7" spans="1:25" s="86" customFormat="1" ht="91.5" customHeight="1" x14ac:dyDescent="0.25">
      <c r="B7" s="92" t="s">
        <v>19</v>
      </c>
      <c r="C7" s="94" t="s">
        <v>32</v>
      </c>
      <c r="D7" s="234" t="s">
        <v>12</v>
      </c>
      <c r="E7" s="92" t="s">
        <v>4</v>
      </c>
      <c r="F7" s="92" t="s">
        <v>18</v>
      </c>
      <c r="G7" s="92" t="s">
        <v>2</v>
      </c>
      <c r="H7" s="92" t="s">
        <v>33</v>
      </c>
      <c r="I7" s="92" t="s">
        <v>34</v>
      </c>
      <c r="J7" s="92" t="s">
        <v>35</v>
      </c>
      <c r="K7" s="92" t="s">
        <v>36</v>
      </c>
      <c r="L7" s="92" t="s">
        <v>37</v>
      </c>
      <c r="M7" s="92" t="s">
        <v>38</v>
      </c>
      <c r="N7" s="227" t="s">
        <v>1262</v>
      </c>
      <c r="O7" s="92" t="s">
        <v>5</v>
      </c>
      <c r="P7" s="92" t="s">
        <v>6</v>
      </c>
      <c r="Q7" s="93" t="s">
        <v>55</v>
      </c>
      <c r="R7" s="94" t="s">
        <v>70</v>
      </c>
      <c r="S7" s="92" t="s">
        <v>61</v>
      </c>
      <c r="T7" s="92" t="s">
        <v>48</v>
      </c>
      <c r="U7" s="82"/>
      <c r="V7" s="82"/>
      <c r="W7" s="82"/>
      <c r="X7" s="82"/>
      <c r="Y7" s="82"/>
    </row>
    <row r="8" spans="1:25" s="97" customFormat="1" ht="13.5" customHeight="1" x14ac:dyDescent="0.25">
      <c r="B8" s="227">
        <v>1</v>
      </c>
      <c r="C8" s="96">
        <v>2</v>
      </c>
      <c r="D8" s="235">
        <v>3</v>
      </c>
      <c r="E8" s="95">
        <v>4</v>
      </c>
      <c r="F8" s="95">
        <v>5</v>
      </c>
      <c r="G8" s="95">
        <v>6</v>
      </c>
      <c r="H8" s="244">
        <v>7</v>
      </c>
      <c r="I8" s="244">
        <v>8</v>
      </c>
      <c r="J8" s="244">
        <v>9</v>
      </c>
      <c r="K8" s="244">
        <v>10</v>
      </c>
      <c r="L8" s="244">
        <v>11</v>
      </c>
      <c r="M8" s="244">
        <v>12</v>
      </c>
      <c r="N8" s="244">
        <v>0</v>
      </c>
      <c r="O8" s="244">
        <v>13</v>
      </c>
      <c r="P8" s="244">
        <v>14</v>
      </c>
      <c r="Q8" s="243">
        <v>15</v>
      </c>
      <c r="R8" s="96">
        <v>16</v>
      </c>
      <c r="S8" s="227">
        <v>17</v>
      </c>
      <c r="T8" s="227">
        <v>18</v>
      </c>
      <c r="U8" s="82"/>
      <c r="V8" s="82"/>
      <c r="W8" s="82"/>
      <c r="X8" s="82"/>
      <c r="Y8" s="82"/>
    </row>
    <row r="9" spans="1:25" s="86" customFormat="1" ht="28.5" customHeight="1" x14ac:dyDescent="0.25">
      <c r="B9" s="98" t="s">
        <v>926</v>
      </c>
      <c r="C9" s="274"/>
      <c r="D9" s="99" t="s">
        <v>927</v>
      </c>
      <c r="E9" s="100"/>
      <c r="F9" s="100"/>
      <c r="G9" s="100"/>
      <c r="H9" s="101"/>
      <c r="I9" s="101"/>
      <c r="J9" s="101"/>
      <c r="K9" s="101"/>
      <c r="L9" s="101"/>
      <c r="M9" s="101"/>
      <c r="N9" s="101"/>
      <c r="O9" s="101"/>
      <c r="P9" s="101"/>
      <c r="Q9" s="102"/>
      <c r="R9" s="103"/>
      <c r="S9" s="100"/>
      <c r="T9" s="100"/>
      <c r="U9" s="82"/>
      <c r="V9" s="82"/>
      <c r="W9" s="82"/>
      <c r="X9" s="82"/>
      <c r="Y9" s="82"/>
    </row>
    <row r="10" spans="1:25" s="86" customFormat="1" ht="30" customHeight="1" x14ac:dyDescent="0.25">
      <c r="B10" s="104" t="s">
        <v>928</v>
      </c>
      <c r="C10" s="275"/>
      <c r="D10" s="105" t="s">
        <v>929</v>
      </c>
      <c r="E10" s="106"/>
      <c r="F10" s="106"/>
      <c r="G10" s="106"/>
      <c r="H10" s="107"/>
      <c r="I10" s="107"/>
      <c r="J10" s="107"/>
      <c r="K10" s="107"/>
      <c r="L10" s="107"/>
      <c r="M10" s="107"/>
      <c r="N10" s="107"/>
      <c r="O10" s="107"/>
      <c r="P10" s="107"/>
      <c r="Q10" s="108"/>
      <c r="R10" s="109"/>
      <c r="S10" s="106"/>
      <c r="T10" s="106"/>
      <c r="U10" s="82"/>
      <c r="V10" s="82"/>
      <c r="W10" s="82"/>
      <c r="X10" s="82"/>
      <c r="Y10" s="82"/>
    </row>
    <row r="11" spans="1:25" s="86" customFormat="1" ht="30" customHeight="1" x14ac:dyDescent="0.25">
      <c r="B11" s="110" t="s">
        <v>71</v>
      </c>
      <c r="C11" s="276"/>
      <c r="D11" s="111" t="s">
        <v>72</v>
      </c>
      <c r="E11" s="112"/>
      <c r="F11" s="112"/>
      <c r="G11" s="112"/>
      <c r="H11" s="113"/>
      <c r="I11" s="114"/>
      <c r="J11" s="114"/>
      <c r="K11" s="115"/>
      <c r="L11" s="115"/>
      <c r="M11" s="115"/>
      <c r="N11" s="115"/>
      <c r="O11" s="115"/>
      <c r="P11" s="115"/>
      <c r="Q11" s="116"/>
      <c r="R11" s="117"/>
      <c r="S11" s="118"/>
      <c r="T11" s="118"/>
      <c r="U11" s="82"/>
      <c r="V11" s="82"/>
      <c r="W11" s="82"/>
      <c r="X11" s="82"/>
      <c r="Y11" s="82"/>
    </row>
    <row r="12" spans="1:25" s="127" customFormat="1" ht="43.5" customHeight="1" x14ac:dyDescent="0.25">
      <c r="B12" s="68" t="s">
        <v>73</v>
      </c>
      <c r="C12" s="119" t="s">
        <v>74</v>
      </c>
      <c r="D12" s="120" t="s">
        <v>75</v>
      </c>
      <c r="E12" s="69" t="s">
        <v>76</v>
      </c>
      <c r="F12" s="69" t="s">
        <v>77</v>
      </c>
      <c r="G12" s="69" t="s">
        <v>78</v>
      </c>
      <c r="H12" s="70" t="s">
        <v>79</v>
      </c>
      <c r="I12" s="70" t="s">
        <v>80</v>
      </c>
      <c r="J12" s="70" t="s">
        <v>81</v>
      </c>
      <c r="K12" s="72"/>
      <c r="L12" s="72"/>
      <c r="M12" s="72"/>
      <c r="N12" s="72"/>
      <c r="O12" s="121" t="s">
        <v>82</v>
      </c>
      <c r="P12" s="120">
        <v>2023</v>
      </c>
      <c r="Q12" s="122">
        <v>2751398.24</v>
      </c>
      <c r="R12" s="76">
        <v>1985152</v>
      </c>
      <c r="S12" s="123"/>
      <c r="T12" s="76">
        <v>766246.24</v>
      </c>
      <c r="U12" s="82"/>
      <c r="V12" s="82"/>
      <c r="W12" s="82"/>
      <c r="X12" s="82"/>
      <c r="Y12" s="82"/>
    </row>
    <row r="13" spans="1:25" s="200" customFormat="1" ht="39.75" customHeight="1" x14ac:dyDescent="0.25">
      <c r="B13" s="68" t="s">
        <v>87</v>
      </c>
      <c r="C13" s="119" t="s">
        <v>88</v>
      </c>
      <c r="D13" s="128" t="s">
        <v>89</v>
      </c>
      <c r="E13" s="69" t="s">
        <v>90</v>
      </c>
      <c r="F13" s="69" t="s">
        <v>77</v>
      </c>
      <c r="G13" s="69" t="s">
        <v>91</v>
      </c>
      <c r="H13" s="124" t="s">
        <v>92</v>
      </c>
      <c r="I13" s="70" t="s">
        <v>80</v>
      </c>
      <c r="J13" s="70" t="s">
        <v>81</v>
      </c>
      <c r="K13" s="72"/>
      <c r="L13" s="72"/>
      <c r="M13" s="72"/>
      <c r="N13" s="72" t="s">
        <v>1271</v>
      </c>
      <c r="O13" s="153" t="s">
        <v>343</v>
      </c>
      <c r="P13" s="130">
        <v>2019</v>
      </c>
      <c r="Q13" s="122">
        <f t="shared" ref="Q13:Q18" si="0">SUM(R13:T13)</f>
        <v>769539.2</v>
      </c>
      <c r="R13" s="126">
        <v>654108.31999999995</v>
      </c>
      <c r="S13" s="126"/>
      <c r="T13" s="134">
        <v>115430.88</v>
      </c>
      <c r="U13" s="82"/>
      <c r="V13" s="82"/>
      <c r="W13" s="82"/>
      <c r="X13" s="82"/>
      <c r="Y13" s="82"/>
    </row>
    <row r="14" spans="1:25" s="200" customFormat="1" ht="39.75" customHeight="1" x14ac:dyDescent="0.25">
      <c r="B14" s="68" t="s">
        <v>97</v>
      </c>
      <c r="C14" s="119" t="s">
        <v>98</v>
      </c>
      <c r="D14" s="128" t="s">
        <v>99</v>
      </c>
      <c r="E14" s="69" t="s">
        <v>100</v>
      </c>
      <c r="F14" s="69" t="s">
        <v>77</v>
      </c>
      <c r="G14" s="69" t="s">
        <v>101</v>
      </c>
      <c r="H14" s="124" t="s">
        <v>92</v>
      </c>
      <c r="I14" s="70" t="s">
        <v>80</v>
      </c>
      <c r="J14" s="70" t="s">
        <v>81</v>
      </c>
      <c r="K14" s="72"/>
      <c r="L14" s="72"/>
      <c r="M14" s="72"/>
      <c r="N14" s="72" t="s">
        <v>1271</v>
      </c>
      <c r="O14" s="153" t="s">
        <v>343</v>
      </c>
      <c r="P14" s="130">
        <v>2019</v>
      </c>
      <c r="Q14" s="122">
        <f t="shared" si="0"/>
        <v>300323.8</v>
      </c>
      <c r="R14" s="134">
        <v>255275.23</v>
      </c>
      <c r="S14" s="126"/>
      <c r="T14" s="126">
        <v>45048.57</v>
      </c>
      <c r="U14" s="82"/>
      <c r="V14" s="82"/>
      <c r="W14" s="82"/>
      <c r="X14" s="82"/>
      <c r="Y14" s="82"/>
    </row>
    <row r="15" spans="1:25" s="127" customFormat="1" ht="39.75" customHeight="1" x14ac:dyDescent="0.25">
      <c r="B15" s="68" t="s">
        <v>102</v>
      </c>
      <c r="C15" s="119" t="s">
        <v>103</v>
      </c>
      <c r="D15" s="68" t="s">
        <v>104</v>
      </c>
      <c r="E15" s="69" t="s">
        <v>76</v>
      </c>
      <c r="F15" s="69" t="s">
        <v>77</v>
      </c>
      <c r="G15" s="69" t="s">
        <v>105</v>
      </c>
      <c r="H15" s="124" t="s">
        <v>92</v>
      </c>
      <c r="I15" s="70" t="s">
        <v>80</v>
      </c>
      <c r="J15" s="70" t="s">
        <v>81</v>
      </c>
      <c r="K15" s="72"/>
      <c r="L15" s="72"/>
      <c r="M15" s="72"/>
      <c r="N15" s="72"/>
      <c r="O15" s="121">
        <v>2019</v>
      </c>
      <c r="P15" s="72">
        <v>2023</v>
      </c>
      <c r="Q15" s="122" t="e">
        <f>SUM(#REF!+#REF!)</f>
        <v>#REF!</v>
      </c>
      <c r="R15" s="125">
        <v>1664601.6</v>
      </c>
      <c r="S15" s="123"/>
      <c r="T15" s="76">
        <v>896314.07</v>
      </c>
      <c r="U15" s="82"/>
      <c r="V15" s="82"/>
      <c r="W15" s="82"/>
      <c r="X15" s="82"/>
      <c r="Y15" s="82"/>
    </row>
    <row r="16" spans="1:25" s="200" customFormat="1" ht="39.75" customHeight="1" x14ac:dyDescent="0.25">
      <c r="B16" s="68" t="s">
        <v>106</v>
      </c>
      <c r="C16" s="119" t="s">
        <v>108</v>
      </c>
      <c r="D16" s="128" t="s">
        <v>109</v>
      </c>
      <c r="E16" s="69" t="s">
        <v>76</v>
      </c>
      <c r="F16" s="69" t="s">
        <v>77</v>
      </c>
      <c r="G16" s="69" t="s">
        <v>105</v>
      </c>
      <c r="H16" s="124" t="s">
        <v>110</v>
      </c>
      <c r="I16" s="70" t="s">
        <v>111</v>
      </c>
      <c r="J16" s="70" t="s">
        <v>81</v>
      </c>
      <c r="K16" s="72"/>
      <c r="L16" s="72"/>
      <c r="M16" s="72"/>
      <c r="N16" s="72"/>
      <c r="O16" s="153">
        <v>2017</v>
      </c>
      <c r="P16" s="130">
        <v>2018</v>
      </c>
      <c r="Q16" s="122">
        <f t="shared" si="0"/>
        <v>109747</v>
      </c>
      <c r="R16" s="76">
        <v>93284.95</v>
      </c>
      <c r="S16" s="123"/>
      <c r="T16" s="76">
        <v>16462.05</v>
      </c>
      <c r="U16" s="82"/>
      <c r="V16" s="82"/>
      <c r="W16" s="82"/>
      <c r="X16" s="82"/>
      <c r="Y16" s="82"/>
    </row>
    <row r="17" spans="2:25" s="127" customFormat="1" ht="39.75" customHeight="1" x14ac:dyDescent="0.25">
      <c r="B17" s="68" t="s">
        <v>107</v>
      </c>
      <c r="C17" s="119" t="s">
        <v>115</v>
      </c>
      <c r="D17" s="128" t="s">
        <v>116</v>
      </c>
      <c r="E17" s="69" t="s">
        <v>90</v>
      </c>
      <c r="F17" s="69" t="s">
        <v>77</v>
      </c>
      <c r="G17" s="69" t="s">
        <v>91</v>
      </c>
      <c r="H17" s="124" t="s">
        <v>92</v>
      </c>
      <c r="I17" s="70" t="s">
        <v>80</v>
      </c>
      <c r="J17" s="70" t="s">
        <v>81</v>
      </c>
      <c r="K17" s="72"/>
      <c r="L17" s="72"/>
      <c r="M17" s="72"/>
      <c r="N17" s="72" t="s">
        <v>1271</v>
      </c>
      <c r="O17" s="153">
        <v>2018</v>
      </c>
      <c r="P17" s="130">
        <v>2020</v>
      </c>
      <c r="Q17" s="122">
        <f t="shared" si="0"/>
        <v>482439.82</v>
      </c>
      <c r="R17" s="76">
        <v>357805.76</v>
      </c>
      <c r="S17" s="123"/>
      <c r="T17" s="76">
        <v>124634.06</v>
      </c>
      <c r="U17" s="82"/>
      <c r="V17" s="82"/>
      <c r="W17" s="82"/>
      <c r="X17" s="82"/>
      <c r="Y17" s="82"/>
    </row>
    <row r="18" spans="2:25" s="127" customFormat="1" ht="39.75" customHeight="1" x14ac:dyDescent="0.25">
      <c r="B18" s="68" t="s">
        <v>114</v>
      </c>
      <c r="C18" s="119" t="s">
        <v>117</v>
      </c>
      <c r="D18" s="128" t="s">
        <v>118</v>
      </c>
      <c r="E18" s="69" t="s">
        <v>100</v>
      </c>
      <c r="F18" s="69" t="s">
        <v>77</v>
      </c>
      <c r="G18" s="69" t="s">
        <v>101</v>
      </c>
      <c r="H18" s="124" t="s">
        <v>92</v>
      </c>
      <c r="I18" s="70" t="s">
        <v>80</v>
      </c>
      <c r="J18" s="70" t="s">
        <v>81</v>
      </c>
      <c r="K18" s="72"/>
      <c r="L18" s="72"/>
      <c r="M18" s="72"/>
      <c r="N18" s="72" t="s">
        <v>1271</v>
      </c>
      <c r="O18" s="129">
        <v>2019</v>
      </c>
      <c r="P18" s="130">
        <v>2022</v>
      </c>
      <c r="Q18" s="122">
        <f t="shared" si="0"/>
        <v>457926.65</v>
      </c>
      <c r="R18" s="301">
        <v>227458.09</v>
      </c>
      <c r="S18" s="72">
        <v>108052.17</v>
      </c>
      <c r="T18" s="301">
        <v>122416.39</v>
      </c>
      <c r="U18" s="82"/>
      <c r="V18" s="82"/>
      <c r="W18" s="82"/>
      <c r="X18" s="82"/>
      <c r="Y18" s="82"/>
    </row>
    <row r="19" spans="2:25" s="86" customFormat="1" ht="32.25" customHeight="1" x14ac:dyDescent="0.25">
      <c r="B19" s="110" t="s">
        <v>120</v>
      </c>
      <c r="C19" s="276"/>
      <c r="D19" s="111" t="s">
        <v>121</v>
      </c>
      <c r="E19" s="132"/>
      <c r="F19" s="132"/>
      <c r="G19" s="132"/>
      <c r="H19" s="113"/>
      <c r="I19" s="114"/>
      <c r="J19" s="114"/>
      <c r="K19" s="115"/>
      <c r="L19" s="115"/>
      <c r="M19" s="115"/>
      <c r="N19" s="132"/>
      <c r="O19" s="115"/>
      <c r="P19" s="115"/>
      <c r="Q19" s="116"/>
      <c r="R19" s="118"/>
      <c r="S19" s="118"/>
      <c r="T19" s="118"/>
      <c r="U19" s="82"/>
      <c r="V19" s="82"/>
      <c r="W19" s="82"/>
      <c r="X19" s="82"/>
      <c r="Y19" s="82"/>
    </row>
    <row r="20" spans="2:25" s="127" customFormat="1" ht="39.75" customHeight="1" x14ac:dyDescent="0.25">
      <c r="B20" s="68" t="s">
        <v>122</v>
      </c>
      <c r="C20" s="119" t="s">
        <v>123</v>
      </c>
      <c r="D20" s="128" t="s">
        <v>124</v>
      </c>
      <c r="E20" s="69" t="s">
        <v>125</v>
      </c>
      <c r="F20" s="69" t="s">
        <v>77</v>
      </c>
      <c r="G20" s="69" t="s">
        <v>126</v>
      </c>
      <c r="H20" s="124" t="s">
        <v>92</v>
      </c>
      <c r="I20" s="70" t="s">
        <v>80</v>
      </c>
      <c r="J20" s="70" t="s">
        <v>81</v>
      </c>
      <c r="K20" s="72"/>
      <c r="L20" s="72"/>
      <c r="M20" s="72"/>
      <c r="N20" s="72" t="s">
        <v>1271</v>
      </c>
      <c r="O20" s="73" t="s">
        <v>213</v>
      </c>
      <c r="P20" s="130">
        <v>2020</v>
      </c>
      <c r="Q20" s="75">
        <f>SUM(R20:T20)</f>
        <v>420588.79999999999</v>
      </c>
      <c r="R20" s="133">
        <v>310801.49</v>
      </c>
      <c r="S20" s="123"/>
      <c r="T20" s="133">
        <v>109787.31</v>
      </c>
      <c r="U20" s="82"/>
      <c r="V20" s="82"/>
      <c r="W20" s="82"/>
      <c r="X20" s="82"/>
      <c r="Y20" s="82"/>
    </row>
    <row r="21" spans="2:25" s="127" customFormat="1" ht="39.75" customHeight="1" x14ac:dyDescent="0.25">
      <c r="B21" s="68" t="s">
        <v>15</v>
      </c>
      <c r="C21" s="119" t="s">
        <v>1212</v>
      </c>
      <c r="D21" s="128" t="s">
        <v>129</v>
      </c>
      <c r="E21" s="69" t="s">
        <v>125</v>
      </c>
      <c r="F21" s="69" t="s">
        <v>77</v>
      </c>
      <c r="G21" s="69" t="s">
        <v>126</v>
      </c>
      <c r="H21" s="124" t="s">
        <v>92</v>
      </c>
      <c r="I21" s="70" t="s">
        <v>80</v>
      </c>
      <c r="J21" s="70" t="s">
        <v>81</v>
      </c>
      <c r="K21" s="72"/>
      <c r="L21" s="72"/>
      <c r="M21" s="72"/>
      <c r="N21" s="72"/>
      <c r="O21" s="73" t="s">
        <v>349</v>
      </c>
      <c r="P21" s="130">
        <v>2022</v>
      </c>
      <c r="Q21" s="75">
        <f>SUM(R21:T21)</f>
        <v>315259.79000000004</v>
      </c>
      <c r="R21" s="133">
        <v>267970.82</v>
      </c>
      <c r="S21" s="123"/>
      <c r="T21" s="133">
        <v>47288.97</v>
      </c>
      <c r="U21" s="82"/>
      <c r="V21" s="82"/>
      <c r="W21" s="82"/>
      <c r="X21" s="82"/>
      <c r="Y21" s="82"/>
    </row>
    <row r="22" spans="2:25" s="127" customFormat="1" ht="55.5" customHeight="1" x14ac:dyDescent="0.25">
      <c r="B22" s="68" t="s">
        <v>130</v>
      </c>
      <c r="C22" s="119" t="s">
        <v>131</v>
      </c>
      <c r="D22" s="128" t="s">
        <v>1191</v>
      </c>
      <c r="E22" s="69" t="s">
        <v>1190</v>
      </c>
      <c r="F22" s="69" t="s">
        <v>77</v>
      </c>
      <c r="G22" s="69" t="s">
        <v>132</v>
      </c>
      <c r="H22" s="124" t="s">
        <v>92</v>
      </c>
      <c r="I22" s="70" t="s">
        <v>80</v>
      </c>
      <c r="J22" s="70" t="s">
        <v>81</v>
      </c>
      <c r="K22" s="72"/>
      <c r="L22" s="72"/>
      <c r="M22" s="72"/>
      <c r="N22" s="72" t="s">
        <v>1271</v>
      </c>
      <c r="O22" s="73" t="s">
        <v>343</v>
      </c>
      <c r="P22" s="130">
        <v>2020</v>
      </c>
      <c r="Q22" s="75">
        <f>SUM(R22:T22)</f>
        <v>820222.44000000006</v>
      </c>
      <c r="R22" s="76">
        <v>695275.43</v>
      </c>
      <c r="S22" s="123"/>
      <c r="T22" s="76">
        <v>124947.01</v>
      </c>
      <c r="U22" s="82"/>
      <c r="V22" s="82"/>
      <c r="W22" s="82"/>
      <c r="X22" s="82"/>
      <c r="Y22" s="82"/>
    </row>
    <row r="23" spans="2:25" s="127" customFormat="1" ht="39.75" customHeight="1" x14ac:dyDescent="0.25">
      <c r="B23" s="68" t="s">
        <v>135</v>
      </c>
      <c r="C23" s="119" t="s">
        <v>136</v>
      </c>
      <c r="D23" s="128" t="s">
        <v>137</v>
      </c>
      <c r="E23" s="69" t="s">
        <v>138</v>
      </c>
      <c r="F23" s="69" t="s">
        <v>77</v>
      </c>
      <c r="G23" s="69" t="s">
        <v>139</v>
      </c>
      <c r="H23" s="70" t="s">
        <v>92</v>
      </c>
      <c r="I23" s="70" t="s">
        <v>80</v>
      </c>
      <c r="J23" s="70" t="s">
        <v>81</v>
      </c>
      <c r="K23" s="72"/>
      <c r="L23" s="72"/>
      <c r="M23" s="72"/>
      <c r="N23" s="72" t="s">
        <v>1271</v>
      </c>
      <c r="O23" s="73" t="s">
        <v>213</v>
      </c>
      <c r="P23" s="130">
        <v>2022</v>
      </c>
      <c r="Q23" s="75">
        <v>754168.44</v>
      </c>
      <c r="R23" s="76">
        <v>641043.17000000004</v>
      </c>
      <c r="S23" s="282">
        <v>36189.33</v>
      </c>
      <c r="T23" s="76">
        <v>76935.94</v>
      </c>
      <c r="U23" s="82"/>
      <c r="V23" s="82"/>
      <c r="W23" s="82"/>
      <c r="X23" s="82"/>
      <c r="Y23" s="82"/>
    </row>
    <row r="24" spans="2:25" s="86" customFormat="1" ht="27.75" customHeight="1" x14ac:dyDescent="0.25">
      <c r="B24" s="110" t="s">
        <v>140</v>
      </c>
      <c r="C24" s="276"/>
      <c r="D24" s="111" t="s">
        <v>141</v>
      </c>
      <c r="E24" s="112"/>
      <c r="F24" s="112"/>
      <c r="G24" s="112"/>
      <c r="H24" s="113"/>
      <c r="I24" s="114"/>
      <c r="J24" s="114"/>
      <c r="K24" s="115"/>
      <c r="L24" s="115"/>
      <c r="M24" s="115"/>
      <c r="N24" s="72"/>
      <c r="O24" s="115"/>
      <c r="P24" s="115"/>
      <c r="Q24" s="116"/>
      <c r="R24" s="118"/>
      <c r="S24" s="118"/>
      <c r="T24" s="118"/>
      <c r="U24" s="82"/>
      <c r="V24" s="82"/>
      <c r="W24" s="82"/>
      <c r="X24" s="82"/>
      <c r="Y24" s="82"/>
    </row>
    <row r="25" spans="2:25" s="127" customFormat="1" ht="39.75" customHeight="1" x14ac:dyDescent="0.25">
      <c r="B25" s="67" t="s">
        <v>142</v>
      </c>
      <c r="C25" s="119" t="s">
        <v>143</v>
      </c>
      <c r="D25" s="128" t="s">
        <v>1253</v>
      </c>
      <c r="E25" s="69" t="s">
        <v>125</v>
      </c>
      <c r="F25" s="69" t="s">
        <v>77</v>
      </c>
      <c r="G25" s="69" t="s">
        <v>126</v>
      </c>
      <c r="H25" s="124" t="s">
        <v>144</v>
      </c>
      <c r="I25" s="70" t="s">
        <v>80</v>
      </c>
      <c r="J25" s="70" t="s">
        <v>81</v>
      </c>
      <c r="K25" s="72"/>
      <c r="L25" s="72"/>
      <c r="M25" s="72"/>
      <c r="N25" s="72"/>
      <c r="O25" s="73" t="s">
        <v>213</v>
      </c>
      <c r="P25" s="130">
        <v>2022</v>
      </c>
      <c r="Q25" s="75">
        <v>331409.48</v>
      </c>
      <c r="R25" s="133">
        <v>98756.18</v>
      </c>
      <c r="S25" s="123"/>
      <c r="T25" s="133">
        <v>232653.3</v>
      </c>
      <c r="U25" s="82"/>
      <c r="V25" s="82"/>
      <c r="W25" s="82"/>
      <c r="X25" s="82"/>
      <c r="Y25" s="82"/>
    </row>
    <row r="26" spans="2:25" s="200" customFormat="1" ht="39.75" customHeight="1" x14ac:dyDescent="0.25">
      <c r="B26" s="67" t="s">
        <v>147</v>
      </c>
      <c r="C26" s="119" t="s">
        <v>148</v>
      </c>
      <c r="D26" s="128" t="s">
        <v>149</v>
      </c>
      <c r="E26" s="69" t="s">
        <v>1190</v>
      </c>
      <c r="F26" s="69" t="s">
        <v>77</v>
      </c>
      <c r="G26" s="69" t="s">
        <v>132</v>
      </c>
      <c r="H26" s="124" t="s">
        <v>144</v>
      </c>
      <c r="I26" s="70" t="s">
        <v>80</v>
      </c>
      <c r="J26" s="70" t="s">
        <v>81</v>
      </c>
      <c r="K26" s="72"/>
      <c r="L26" s="72"/>
      <c r="M26" s="72"/>
      <c r="N26" s="72" t="s">
        <v>1271</v>
      </c>
      <c r="O26" s="73" t="s">
        <v>213</v>
      </c>
      <c r="P26" s="130">
        <v>2019</v>
      </c>
      <c r="Q26" s="75">
        <f t="shared" ref="Q26:Q33" si="1">SUM(R26:T26)</f>
        <v>110582.66</v>
      </c>
      <c r="R26" s="131">
        <v>83387.48</v>
      </c>
      <c r="S26" s="131"/>
      <c r="T26" s="131">
        <v>27195.18</v>
      </c>
      <c r="U26" s="82"/>
      <c r="V26" s="82"/>
      <c r="W26" s="82"/>
      <c r="X26" s="82"/>
      <c r="Y26" s="82"/>
    </row>
    <row r="27" spans="2:25" s="127" customFormat="1" ht="39.75" customHeight="1" x14ac:dyDescent="0.25">
      <c r="B27" s="67" t="s">
        <v>150</v>
      </c>
      <c r="C27" s="119" t="s">
        <v>151</v>
      </c>
      <c r="D27" s="231" t="s">
        <v>152</v>
      </c>
      <c r="E27" s="69" t="s">
        <v>90</v>
      </c>
      <c r="F27" s="69" t="s">
        <v>77</v>
      </c>
      <c r="G27" s="69" t="s">
        <v>91</v>
      </c>
      <c r="H27" s="124" t="s">
        <v>144</v>
      </c>
      <c r="I27" s="70" t="s">
        <v>80</v>
      </c>
      <c r="J27" s="70" t="s">
        <v>81</v>
      </c>
      <c r="K27" s="72"/>
      <c r="L27" s="72"/>
      <c r="M27" s="72"/>
      <c r="N27" s="72" t="s">
        <v>1271</v>
      </c>
      <c r="O27" s="73" t="s">
        <v>343</v>
      </c>
      <c r="P27" s="130">
        <v>2019</v>
      </c>
      <c r="Q27" s="75">
        <f t="shared" si="1"/>
        <v>134761.76</v>
      </c>
      <c r="R27" s="125">
        <v>114547.41</v>
      </c>
      <c r="S27" s="123"/>
      <c r="T27" s="76">
        <v>20214.349999999999</v>
      </c>
      <c r="U27" s="82"/>
      <c r="V27" s="82"/>
      <c r="W27" s="82"/>
      <c r="X27" s="82"/>
      <c r="Y27" s="82"/>
    </row>
    <row r="28" spans="2:25" s="200" customFormat="1" ht="39.75" customHeight="1" x14ac:dyDescent="0.25">
      <c r="B28" s="67" t="s">
        <v>155</v>
      </c>
      <c r="C28" s="119" t="s">
        <v>156</v>
      </c>
      <c r="D28" s="128" t="s">
        <v>157</v>
      </c>
      <c r="E28" s="69" t="s">
        <v>100</v>
      </c>
      <c r="F28" s="69" t="s">
        <v>77</v>
      </c>
      <c r="G28" s="69" t="s">
        <v>101</v>
      </c>
      <c r="H28" s="70" t="s">
        <v>144</v>
      </c>
      <c r="I28" s="70" t="s">
        <v>80</v>
      </c>
      <c r="J28" s="70"/>
      <c r="K28" s="72"/>
      <c r="L28" s="72"/>
      <c r="M28" s="72"/>
      <c r="N28" s="72" t="s">
        <v>1271</v>
      </c>
      <c r="O28" s="73" t="s">
        <v>213</v>
      </c>
      <c r="P28" s="130">
        <v>2020</v>
      </c>
      <c r="Q28" s="75">
        <f t="shared" si="1"/>
        <v>84395.839999999997</v>
      </c>
      <c r="R28" s="76">
        <v>57034.76</v>
      </c>
      <c r="S28" s="72"/>
      <c r="T28" s="76">
        <v>27361.08</v>
      </c>
      <c r="U28" s="82"/>
      <c r="V28" s="82"/>
      <c r="W28" s="82"/>
      <c r="X28" s="82"/>
      <c r="Y28" s="82"/>
    </row>
    <row r="29" spans="2:25" s="127" customFormat="1" ht="39.75" customHeight="1" x14ac:dyDescent="0.25">
      <c r="B29" s="67" t="s">
        <v>158</v>
      </c>
      <c r="C29" s="119" t="s">
        <v>159</v>
      </c>
      <c r="D29" s="128" t="s">
        <v>160</v>
      </c>
      <c r="E29" s="69" t="s">
        <v>138</v>
      </c>
      <c r="F29" s="69" t="s">
        <v>77</v>
      </c>
      <c r="G29" s="69" t="s">
        <v>139</v>
      </c>
      <c r="H29" s="70" t="s">
        <v>92</v>
      </c>
      <c r="I29" s="70" t="s">
        <v>80</v>
      </c>
      <c r="J29" s="70"/>
      <c r="K29" s="72"/>
      <c r="L29" s="72"/>
      <c r="M29" s="72"/>
      <c r="N29" s="72" t="s">
        <v>1271</v>
      </c>
      <c r="O29" s="73" t="s">
        <v>213</v>
      </c>
      <c r="P29" s="130">
        <v>2021</v>
      </c>
      <c r="Q29" s="75">
        <f t="shared" si="1"/>
        <v>583730.69999999995</v>
      </c>
      <c r="R29" s="76">
        <v>491705.93</v>
      </c>
      <c r="S29" s="123"/>
      <c r="T29" s="76">
        <v>92024.77</v>
      </c>
      <c r="U29" s="82"/>
      <c r="V29" s="82"/>
      <c r="W29" s="82"/>
      <c r="X29" s="82"/>
      <c r="Y29" s="82"/>
    </row>
    <row r="30" spans="2:25" s="127" customFormat="1" ht="39.75" customHeight="1" x14ac:dyDescent="0.25">
      <c r="B30" s="68" t="s">
        <v>161</v>
      </c>
      <c r="C30" s="119" t="s">
        <v>162</v>
      </c>
      <c r="D30" s="68" t="s">
        <v>163</v>
      </c>
      <c r="E30" s="69" t="s">
        <v>164</v>
      </c>
      <c r="F30" s="69" t="s">
        <v>77</v>
      </c>
      <c r="G30" s="69" t="s">
        <v>165</v>
      </c>
      <c r="H30" s="70" t="s">
        <v>144</v>
      </c>
      <c r="I30" s="70" t="s">
        <v>80</v>
      </c>
      <c r="J30" s="70"/>
      <c r="K30" s="72"/>
      <c r="L30" s="72"/>
      <c r="M30" s="72"/>
      <c r="N30" s="72" t="s">
        <v>1271</v>
      </c>
      <c r="O30" s="73" t="s">
        <v>349</v>
      </c>
      <c r="P30" s="70">
        <v>2020</v>
      </c>
      <c r="Q30" s="75">
        <f>SUM(R30:T30)</f>
        <v>276916.83999999997</v>
      </c>
      <c r="R30" s="76">
        <v>165177.65</v>
      </c>
      <c r="S30" s="123"/>
      <c r="T30" s="76">
        <v>111739.19</v>
      </c>
      <c r="U30" s="82"/>
      <c r="V30" s="82"/>
      <c r="W30" s="82"/>
      <c r="X30" s="82"/>
      <c r="Y30" s="82"/>
    </row>
    <row r="31" spans="2:25" s="127" customFormat="1" ht="39.75" customHeight="1" x14ac:dyDescent="0.25">
      <c r="B31" s="67" t="s">
        <v>166</v>
      </c>
      <c r="C31" s="119" t="s">
        <v>167</v>
      </c>
      <c r="D31" s="68" t="s">
        <v>168</v>
      </c>
      <c r="E31" s="69" t="s">
        <v>164</v>
      </c>
      <c r="F31" s="69" t="s">
        <v>77</v>
      </c>
      <c r="G31" s="69" t="s">
        <v>165</v>
      </c>
      <c r="H31" s="70" t="s">
        <v>169</v>
      </c>
      <c r="I31" s="70" t="s">
        <v>80</v>
      </c>
      <c r="J31" s="70"/>
      <c r="K31" s="72"/>
      <c r="L31" s="72"/>
      <c r="M31" s="72"/>
      <c r="N31" s="72" t="s">
        <v>1271</v>
      </c>
      <c r="O31" s="73" t="s">
        <v>213</v>
      </c>
      <c r="P31" s="70">
        <v>2019</v>
      </c>
      <c r="Q31" s="75">
        <f t="shared" si="1"/>
        <v>350880</v>
      </c>
      <c r="R31" s="131">
        <v>298248</v>
      </c>
      <c r="S31" s="131"/>
      <c r="T31" s="131">
        <v>52632</v>
      </c>
      <c r="U31" s="82"/>
      <c r="V31" s="82"/>
      <c r="W31" s="82"/>
      <c r="X31" s="82"/>
      <c r="Y31" s="82"/>
    </row>
    <row r="32" spans="2:25" s="127" customFormat="1" ht="39.75" customHeight="1" x14ac:dyDescent="0.25">
      <c r="B32" s="67" t="s">
        <v>172</v>
      </c>
      <c r="C32" s="119" t="s">
        <v>173</v>
      </c>
      <c r="D32" s="128" t="s">
        <v>174</v>
      </c>
      <c r="E32" s="69" t="s">
        <v>164</v>
      </c>
      <c r="F32" s="69" t="s">
        <v>77</v>
      </c>
      <c r="G32" s="69" t="s">
        <v>165</v>
      </c>
      <c r="H32" s="70" t="s">
        <v>175</v>
      </c>
      <c r="I32" s="70" t="s">
        <v>80</v>
      </c>
      <c r="J32" s="70"/>
      <c r="K32" s="72"/>
      <c r="L32" s="72"/>
      <c r="M32" s="72"/>
      <c r="N32" s="72" t="s">
        <v>1271</v>
      </c>
      <c r="O32" s="73" t="s">
        <v>213</v>
      </c>
      <c r="P32" s="70">
        <v>2019</v>
      </c>
      <c r="Q32" s="75">
        <f t="shared" si="1"/>
        <v>173991.22</v>
      </c>
      <c r="R32" s="131">
        <v>147892.54</v>
      </c>
      <c r="S32" s="131"/>
      <c r="T32" s="134">
        <v>26098.68</v>
      </c>
      <c r="U32" s="82"/>
      <c r="V32" s="82"/>
      <c r="W32" s="82"/>
      <c r="X32" s="82"/>
      <c r="Y32" s="82"/>
    </row>
    <row r="33" spans="2:25" s="127" customFormat="1" ht="39.75" customHeight="1" x14ac:dyDescent="0.25">
      <c r="B33" s="67" t="s">
        <v>176</v>
      </c>
      <c r="C33" s="119" t="s">
        <v>177</v>
      </c>
      <c r="D33" s="68" t="s">
        <v>178</v>
      </c>
      <c r="E33" s="69" t="s">
        <v>164</v>
      </c>
      <c r="F33" s="69" t="s">
        <v>77</v>
      </c>
      <c r="G33" s="69" t="s">
        <v>165</v>
      </c>
      <c r="H33" s="70" t="s">
        <v>175</v>
      </c>
      <c r="I33" s="70" t="s">
        <v>80</v>
      </c>
      <c r="J33" s="70"/>
      <c r="K33" s="72"/>
      <c r="L33" s="72"/>
      <c r="M33" s="72"/>
      <c r="N33" s="72" t="s">
        <v>1271</v>
      </c>
      <c r="O33" s="73" t="s">
        <v>349</v>
      </c>
      <c r="P33" s="70">
        <v>2021</v>
      </c>
      <c r="Q33" s="75">
        <f t="shared" si="1"/>
        <v>490957.66000000003</v>
      </c>
      <c r="R33" s="76">
        <v>416989.4</v>
      </c>
      <c r="S33" s="123"/>
      <c r="T33" s="76">
        <v>73968.259999999995</v>
      </c>
      <c r="U33" s="82"/>
      <c r="V33" s="82"/>
      <c r="W33" s="82"/>
      <c r="X33" s="82"/>
      <c r="Y33" s="82"/>
    </row>
    <row r="34" spans="2:25" s="127" customFormat="1" ht="39.75" customHeight="1" x14ac:dyDescent="0.25">
      <c r="B34" s="67" t="s">
        <v>179</v>
      </c>
      <c r="C34" s="119" t="s">
        <v>181</v>
      </c>
      <c r="D34" s="120" t="s">
        <v>182</v>
      </c>
      <c r="E34" s="69" t="s">
        <v>76</v>
      </c>
      <c r="F34" s="69" t="s">
        <v>77</v>
      </c>
      <c r="G34" s="69" t="s">
        <v>105</v>
      </c>
      <c r="H34" s="70" t="s">
        <v>183</v>
      </c>
      <c r="I34" s="70" t="s">
        <v>80</v>
      </c>
      <c r="J34" s="70" t="s">
        <v>81</v>
      </c>
      <c r="K34" s="72"/>
      <c r="L34" s="72"/>
      <c r="M34" s="72"/>
      <c r="N34" s="72" t="s">
        <v>1271</v>
      </c>
      <c r="O34" s="73" t="s">
        <v>349</v>
      </c>
      <c r="P34" s="71">
        <v>2021</v>
      </c>
      <c r="Q34" s="75">
        <f t="shared" ref="Q34:Q39" si="2">SUM(R34:T34)</f>
        <v>409015.14</v>
      </c>
      <c r="R34" s="76">
        <v>257959.15</v>
      </c>
      <c r="S34" s="123"/>
      <c r="T34" s="76">
        <v>151055.99</v>
      </c>
      <c r="U34" s="82"/>
      <c r="V34" s="82"/>
      <c r="W34" s="82"/>
      <c r="X34" s="82"/>
      <c r="Y34" s="82"/>
    </row>
    <row r="35" spans="2:25" s="127" customFormat="1" ht="39.75" customHeight="1" x14ac:dyDescent="0.25">
      <c r="B35" s="67" t="s">
        <v>180</v>
      </c>
      <c r="C35" s="119" t="s">
        <v>185</v>
      </c>
      <c r="D35" s="128" t="s">
        <v>186</v>
      </c>
      <c r="E35" s="69" t="s">
        <v>138</v>
      </c>
      <c r="F35" s="69" t="s">
        <v>77</v>
      </c>
      <c r="G35" s="69" t="s">
        <v>139</v>
      </c>
      <c r="H35" s="70" t="s">
        <v>187</v>
      </c>
      <c r="I35" s="70" t="s">
        <v>80</v>
      </c>
      <c r="J35" s="70"/>
      <c r="K35" s="72"/>
      <c r="L35" s="72"/>
      <c r="M35" s="72"/>
      <c r="N35" s="72" t="s">
        <v>1271</v>
      </c>
      <c r="O35" s="73" t="s">
        <v>213</v>
      </c>
      <c r="P35" s="130">
        <v>2020</v>
      </c>
      <c r="Q35" s="75">
        <f t="shared" si="2"/>
        <v>235701.26</v>
      </c>
      <c r="R35" s="76">
        <v>158629.79999999999</v>
      </c>
      <c r="S35" s="123"/>
      <c r="T35" s="76">
        <v>77071.460000000006</v>
      </c>
      <c r="U35" s="82"/>
      <c r="V35" s="82"/>
      <c r="W35" s="82"/>
      <c r="X35" s="82"/>
      <c r="Y35" s="82"/>
    </row>
    <row r="36" spans="2:25" s="127" customFormat="1" ht="39.75" customHeight="1" x14ac:dyDescent="0.25">
      <c r="B36" s="67" t="s">
        <v>184</v>
      </c>
      <c r="C36" s="119" t="s">
        <v>189</v>
      </c>
      <c r="D36" s="128" t="s">
        <v>190</v>
      </c>
      <c r="E36" s="69" t="s">
        <v>138</v>
      </c>
      <c r="F36" s="69" t="s">
        <v>77</v>
      </c>
      <c r="G36" s="69" t="s">
        <v>139</v>
      </c>
      <c r="H36" s="70" t="s">
        <v>191</v>
      </c>
      <c r="I36" s="70" t="s">
        <v>80</v>
      </c>
      <c r="J36" s="70"/>
      <c r="K36" s="72"/>
      <c r="L36" s="72"/>
      <c r="M36" s="72"/>
      <c r="N36" s="72" t="s">
        <v>1271</v>
      </c>
      <c r="O36" s="73" t="s">
        <v>213</v>
      </c>
      <c r="P36" s="73" t="s">
        <v>82</v>
      </c>
      <c r="Q36" s="75">
        <f t="shared" si="2"/>
        <v>350880</v>
      </c>
      <c r="R36" s="76">
        <v>298248</v>
      </c>
      <c r="S36" s="123"/>
      <c r="T36" s="76">
        <v>52632</v>
      </c>
      <c r="U36" s="82"/>
      <c r="V36" s="82"/>
      <c r="W36" s="82"/>
      <c r="X36" s="82"/>
      <c r="Y36" s="82"/>
    </row>
    <row r="37" spans="2:25" s="127" customFormat="1" ht="39.75" customHeight="1" x14ac:dyDescent="0.25">
      <c r="B37" s="67" t="s">
        <v>188</v>
      </c>
      <c r="C37" s="119" t="s">
        <v>193</v>
      </c>
      <c r="D37" s="68" t="s">
        <v>194</v>
      </c>
      <c r="E37" s="69" t="s">
        <v>76</v>
      </c>
      <c r="F37" s="69" t="s">
        <v>77</v>
      </c>
      <c r="G37" s="69" t="s">
        <v>105</v>
      </c>
      <c r="H37" s="124" t="s">
        <v>92</v>
      </c>
      <c r="I37" s="70" t="s">
        <v>80</v>
      </c>
      <c r="J37" s="70"/>
      <c r="K37" s="72"/>
      <c r="L37" s="72"/>
      <c r="M37" s="72"/>
      <c r="N37" s="72" t="s">
        <v>1271</v>
      </c>
      <c r="O37" s="73" t="s">
        <v>349</v>
      </c>
      <c r="P37" s="71">
        <v>2021</v>
      </c>
      <c r="Q37" s="75">
        <f t="shared" si="2"/>
        <v>1024874.4299999999</v>
      </c>
      <c r="R37" s="125">
        <v>682335.22</v>
      </c>
      <c r="S37" s="283">
        <v>41799.99</v>
      </c>
      <c r="T37" s="76">
        <v>300739.21999999997</v>
      </c>
      <c r="U37" s="82"/>
      <c r="V37" s="82"/>
      <c r="W37" s="82"/>
      <c r="X37" s="82"/>
      <c r="Y37" s="82"/>
    </row>
    <row r="38" spans="2:25" s="127" customFormat="1" ht="39.75" customHeight="1" x14ac:dyDescent="0.25">
      <c r="B38" s="67" t="s">
        <v>192</v>
      </c>
      <c r="C38" s="119" t="s">
        <v>1210</v>
      </c>
      <c r="D38" s="68" t="s">
        <v>1153</v>
      </c>
      <c r="E38" s="69" t="s">
        <v>1190</v>
      </c>
      <c r="F38" s="69" t="s">
        <v>77</v>
      </c>
      <c r="G38" s="69" t="s">
        <v>132</v>
      </c>
      <c r="H38" s="70" t="s">
        <v>183</v>
      </c>
      <c r="I38" s="70" t="s">
        <v>80</v>
      </c>
      <c r="J38" s="70"/>
      <c r="K38" s="72"/>
      <c r="L38" s="72"/>
      <c r="M38" s="72"/>
      <c r="N38" s="72"/>
      <c r="O38" s="73" t="s">
        <v>82</v>
      </c>
      <c r="P38" s="71">
        <v>2022</v>
      </c>
      <c r="Q38" s="75">
        <f t="shared" si="2"/>
        <v>111198.98000000001</v>
      </c>
      <c r="R38" s="125">
        <v>30000.85</v>
      </c>
      <c r="S38" s="72">
        <v>77227.13</v>
      </c>
      <c r="T38" s="76">
        <v>3971</v>
      </c>
      <c r="U38" s="82"/>
      <c r="V38" s="82"/>
      <c r="W38" s="82"/>
      <c r="X38" s="82"/>
      <c r="Y38" s="82"/>
    </row>
    <row r="39" spans="2:25" s="127" customFormat="1" ht="39.75" customHeight="1" x14ac:dyDescent="0.25">
      <c r="B39" s="67" t="s">
        <v>1152</v>
      </c>
      <c r="C39" s="119" t="s">
        <v>1211</v>
      </c>
      <c r="D39" s="68" t="s">
        <v>1239</v>
      </c>
      <c r="E39" s="69" t="s">
        <v>100</v>
      </c>
      <c r="F39" s="69" t="s">
        <v>77</v>
      </c>
      <c r="G39" s="69" t="s">
        <v>101</v>
      </c>
      <c r="H39" s="70" t="s">
        <v>183</v>
      </c>
      <c r="I39" s="70" t="s">
        <v>80</v>
      </c>
      <c r="J39" s="70"/>
      <c r="K39" s="72"/>
      <c r="L39" s="72"/>
      <c r="M39" s="72"/>
      <c r="N39" s="72" t="s">
        <v>1271</v>
      </c>
      <c r="O39" s="73" t="s">
        <v>82</v>
      </c>
      <c r="P39" s="71">
        <v>2021</v>
      </c>
      <c r="Q39" s="75">
        <f t="shared" si="2"/>
        <v>30967.899999999998</v>
      </c>
      <c r="R39" s="125">
        <v>26322.71</v>
      </c>
      <c r="S39" s="123"/>
      <c r="T39" s="76">
        <v>4645.1899999999996</v>
      </c>
      <c r="U39" s="82"/>
      <c r="V39" s="82"/>
      <c r="W39" s="82"/>
      <c r="X39" s="82"/>
      <c r="Y39" s="82"/>
    </row>
    <row r="40" spans="2:25" s="86" customFormat="1" ht="12.75" customHeight="1" x14ac:dyDescent="0.25">
      <c r="B40" s="104" t="s">
        <v>930</v>
      </c>
      <c r="C40" s="105"/>
      <c r="D40" s="105" t="s">
        <v>931</v>
      </c>
      <c r="E40" s="135"/>
      <c r="F40" s="135"/>
      <c r="G40" s="135"/>
      <c r="H40" s="136"/>
      <c r="I40" s="137"/>
      <c r="J40" s="137"/>
      <c r="K40" s="107"/>
      <c r="L40" s="107"/>
      <c r="M40" s="107"/>
      <c r="N40" s="107"/>
      <c r="O40" s="107"/>
      <c r="P40" s="107"/>
      <c r="Q40" s="108"/>
      <c r="R40" s="106"/>
      <c r="S40" s="106"/>
      <c r="T40" s="106"/>
      <c r="U40" s="82"/>
      <c r="V40" s="82"/>
      <c r="W40" s="82"/>
      <c r="X40" s="82"/>
      <c r="Y40" s="82"/>
    </row>
    <row r="41" spans="2:25" s="86" customFormat="1" ht="35.25" customHeight="1" x14ac:dyDescent="0.25">
      <c r="B41" s="110" t="s">
        <v>195</v>
      </c>
      <c r="C41" s="276"/>
      <c r="D41" s="111" t="s">
        <v>196</v>
      </c>
      <c r="E41" s="132"/>
      <c r="F41" s="132"/>
      <c r="G41" s="132"/>
      <c r="H41" s="113"/>
      <c r="I41" s="114"/>
      <c r="J41" s="114"/>
      <c r="K41" s="115"/>
      <c r="L41" s="115"/>
      <c r="M41" s="115"/>
      <c r="N41" s="115"/>
      <c r="O41" s="115"/>
      <c r="P41" s="115"/>
      <c r="Q41" s="116"/>
      <c r="R41" s="118"/>
      <c r="S41" s="118"/>
      <c r="T41" s="118"/>
      <c r="U41" s="82"/>
      <c r="V41" s="82"/>
      <c r="W41" s="82"/>
      <c r="X41" s="82"/>
      <c r="Y41" s="82"/>
    </row>
    <row r="42" spans="2:25" s="86" customFormat="1" ht="39.75" customHeight="1" x14ac:dyDescent="0.25">
      <c r="B42" s="68" t="s">
        <v>197</v>
      </c>
      <c r="C42" s="119" t="s">
        <v>198</v>
      </c>
      <c r="D42" s="128" t="s">
        <v>199</v>
      </c>
      <c r="E42" s="69" t="s">
        <v>76</v>
      </c>
      <c r="F42" s="69" t="s">
        <v>200</v>
      </c>
      <c r="G42" s="69" t="s">
        <v>201</v>
      </c>
      <c r="H42" s="70" t="s">
        <v>202</v>
      </c>
      <c r="I42" s="70" t="s">
        <v>80</v>
      </c>
      <c r="J42" s="70"/>
      <c r="K42" s="72"/>
      <c r="L42" s="72"/>
      <c r="M42" s="72"/>
      <c r="N42" s="72"/>
      <c r="O42" s="72">
        <v>2020</v>
      </c>
      <c r="P42" s="72">
        <v>2022</v>
      </c>
      <c r="Q42" s="75">
        <f>SUM(R42:T42)</f>
        <v>340729.41000000003</v>
      </c>
      <c r="R42" s="138">
        <v>289620</v>
      </c>
      <c r="S42" s="123"/>
      <c r="T42" s="133">
        <v>51109.41</v>
      </c>
      <c r="U42" s="82"/>
      <c r="V42" s="82"/>
      <c r="W42" s="82"/>
      <c r="X42" s="82"/>
      <c r="Y42" s="82"/>
    </row>
    <row r="43" spans="2:25" s="86" customFormat="1" ht="69.75" customHeight="1" x14ac:dyDescent="0.25">
      <c r="B43" s="104" t="s">
        <v>932</v>
      </c>
      <c r="C43" s="105"/>
      <c r="D43" s="105" t="s">
        <v>933</v>
      </c>
      <c r="E43" s="135"/>
      <c r="F43" s="135"/>
      <c r="G43" s="135"/>
      <c r="H43" s="137"/>
      <c r="I43" s="137"/>
      <c r="J43" s="137"/>
      <c r="K43" s="107"/>
      <c r="L43" s="107"/>
      <c r="M43" s="107"/>
      <c r="N43" s="107"/>
      <c r="O43" s="107"/>
      <c r="P43" s="107"/>
      <c r="Q43" s="108"/>
      <c r="R43" s="106"/>
      <c r="S43" s="106"/>
      <c r="T43" s="106"/>
      <c r="U43" s="82"/>
      <c r="V43" s="82"/>
      <c r="W43" s="82"/>
      <c r="X43" s="82"/>
      <c r="Y43" s="82"/>
    </row>
    <row r="44" spans="2:25" s="86" customFormat="1" ht="42" customHeight="1" x14ac:dyDescent="0.25">
      <c r="B44" s="110" t="s">
        <v>205</v>
      </c>
      <c r="C44" s="276"/>
      <c r="D44" s="111" t="s">
        <v>206</v>
      </c>
      <c r="E44" s="132"/>
      <c r="F44" s="132"/>
      <c r="G44" s="132"/>
      <c r="H44" s="113"/>
      <c r="I44" s="114"/>
      <c r="J44" s="114"/>
      <c r="K44" s="115"/>
      <c r="L44" s="115"/>
      <c r="M44" s="115"/>
      <c r="N44" s="115"/>
      <c r="O44" s="115"/>
      <c r="P44" s="115"/>
      <c r="Q44" s="116"/>
      <c r="R44" s="118"/>
      <c r="S44" s="118"/>
      <c r="T44" s="118"/>
      <c r="U44" s="82"/>
      <c r="V44" s="82"/>
      <c r="W44" s="82"/>
      <c r="X44" s="82"/>
      <c r="Y44" s="82"/>
    </row>
    <row r="45" spans="2:25" s="127" customFormat="1" ht="27.75" customHeight="1" x14ac:dyDescent="0.25">
      <c r="B45" s="67" t="s">
        <v>207</v>
      </c>
      <c r="C45" s="119" t="s">
        <v>208</v>
      </c>
      <c r="D45" s="68" t="s">
        <v>209</v>
      </c>
      <c r="E45" s="119" t="s">
        <v>210</v>
      </c>
      <c r="F45" s="69" t="s">
        <v>211</v>
      </c>
      <c r="G45" s="119" t="s">
        <v>201</v>
      </c>
      <c r="H45" s="139" t="s">
        <v>212</v>
      </c>
      <c r="I45" s="140" t="s">
        <v>80</v>
      </c>
      <c r="J45" s="140" t="s">
        <v>81</v>
      </c>
      <c r="K45" s="72"/>
      <c r="L45" s="72"/>
      <c r="M45" s="72"/>
      <c r="N45" s="72"/>
      <c r="O45" s="141" t="s">
        <v>343</v>
      </c>
      <c r="P45" s="141" t="s">
        <v>346</v>
      </c>
      <c r="Q45" s="284" t="s">
        <v>1280</v>
      </c>
      <c r="R45" s="285" t="s">
        <v>1279</v>
      </c>
      <c r="S45" s="123"/>
      <c r="T45" s="142">
        <v>2254322.37</v>
      </c>
      <c r="U45" s="82"/>
      <c r="V45" s="82"/>
      <c r="W45" s="82"/>
      <c r="X45" s="82"/>
      <c r="Y45" s="82"/>
    </row>
    <row r="46" spans="2:25" s="127" customFormat="1" ht="27.75" customHeight="1" x14ac:dyDescent="0.25">
      <c r="B46" s="67" t="s">
        <v>216</v>
      </c>
      <c r="C46" s="119" t="s">
        <v>217</v>
      </c>
      <c r="D46" s="128" t="s">
        <v>218</v>
      </c>
      <c r="E46" s="69" t="s">
        <v>219</v>
      </c>
      <c r="F46" s="69" t="s">
        <v>211</v>
      </c>
      <c r="G46" s="69" t="s">
        <v>126</v>
      </c>
      <c r="H46" s="70" t="s">
        <v>220</v>
      </c>
      <c r="I46" s="70" t="s">
        <v>80</v>
      </c>
      <c r="J46" s="70"/>
      <c r="K46" s="72"/>
      <c r="L46" s="72"/>
      <c r="M46" s="72"/>
      <c r="N46" s="72" t="s">
        <v>1271</v>
      </c>
      <c r="O46" s="73" t="s">
        <v>343</v>
      </c>
      <c r="P46" s="130">
        <v>2021</v>
      </c>
      <c r="Q46" s="75">
        <f t="shared" ref="Q46:Q59" si="3">SUM(R46:T46)</f>
        <v>2326479.7200000002</v>
      </c>
      <c r="R46" s="133">
        <v>1163239.8600000001</v>
      </c>
      <c r="S46" s="123"/>
      <c r="T46" s="133">
        <v>1163239.8600000001</v>
      </c>
      <c r="U46" s="82"/>
      <c r="V46" s="82"/>
      <c r="W46" s="82"/>
      <c r="X46" s="82"/>
      <c r="Y46" s="82"/>
    </row>
    <row r="47" spans="2:25" s="127" customFormat="1" ht="27.75" customHeight="1" x14ac:dyDescent="0.25">
      <c r="B47" s="67" t="s">
        <v>223</v>
      </c>
      <c r="C47" s="119" t="s">
        <v>224</v>
      </c>
      <c r="D47" s="128" t="s">
        <v>225</v>
      </c>
      <c r="E47" s="69" t="s">
        <v>219</v>
      </c>
      <c r="F47" s="69" t="s">
        <v>211</v>
      </c>
      <c r="G47" s="69" t="s">
        <v>126</v>
      </c>
      <c r="H47" s="70" t="s">
        <v>220</v>
      </c>
      <c r="I47" s="70" t="s">
        <v>80</v>
      </c>
      <c r="J47" s="70"/>
      <c r="K47" s="72"/>
      <c r="L47" s="72"/>
      <c r="M47" s="72" t="s">
        <v>38</v>
      </c>
      <c r="N47" s="72"/>
      <c r="O47" s="73" t="s">
        <v>349</v>
      </c>
      <c r="P47" s="130">
        <v>2023</v>
      </c>
      <c r="Q47" s="75">
        <f t="shared" si="3"/>
        <v>1857960</v>
      </c>
      <c r="R47" s="145">
        <v>1389082.62</v>
      </c>
      <c r="S47" s="123"/>
      <c r="T47" s="145">
        <v>468877.38</v>
      </c>
      <c r="U47" s="82"/>
      <c r="V47" s="82"/>
      <c r="W47" s="82"/>
      <c r="X47" s="82"/>
      <c r="Y47" s="82"/>
    </row>
    <row r="48" spans="2:25" s="127" customFormat="1" ht="40.5" customHeight="1" x14ac:dyDescent="0.25">
      <c r="B48" s="67" t="s">
        <v>232</v>
      </c>
      <c r="C48" s="119" t="s">
        <v>233</v>
      </c>
      <c r="D48" s="128" t="s">
        <v>234</v>
      </c>
      <c r="E48" s="69" t="s">
        <v>235</v>
      </c>
      <c r="F48" s="69" t="s">
        <v>211</v>
      </c>
      <c r="G48" s="69" t="s">
        <v>132</v>
      </c>
      <c r="H48" s="70" t="s">
        <v>220</v>
      </c>
      <c r="I48" s="70" t="s">
        <v>80</v>
      </c>
      <c r="J48" s="70"/>
      <c r="K48" s="72"/>
      <c r="L48" s="72"/>
      <c r="M48" s="72"/>
      <c r="N48" s="72"/>
      <c r="O48" s="73" t="s">
        <v>343</v>
      </c>
      <c r="P48" s="70">
        <v>2023</v>
      </c>
      <c r="Q48" s="75">
        <f t="shared" si="3"/>
        <v>2533071.06</v>
      </c>
      <c r="R48" s="76">
        <v>1552485.17</v>
      </c>
      <c r="S48" s="123"/>
      <c r="T48" s="76">
        <v>980585.89</v>
      </c>
      <c r="U48" s="82"/>
      <c r="V48" s="82"/>
      <c r="W48" s="82"/>
      <c r="X48" s="82"/>
      <c r="Y48" s="82"/>
    </row>
    <row r="49" spans="2:25" s="127" customFormat="1" ht="40.5" customHeight="1" x14ac:dyDescent="0.25">
      <c r="B49" s="67" t="s">
        <v>238</v>
      </c>
      <c r="C49" s="119" t="s">
        <v>239</v>
      </c>
      <c r="D49" s="128" t="s">
        <v>240</v>
      </c>
      <c r="E49" s="69" t="s">
        <v>241</v>
      </c>
      <c r="F49" s="69" t="s">
        <v>211</v>
      </c>
      <c r="G49" s="69" t="s">
        <v>91</v>
      </c>
      <c r="H49" s="70" t="s">
        <v>220</v>
      </c>
      <c r="I49" s="70" t="s">
        <v>80</v>
      </c>
      <c r="J49" s="70"/>
      <c r="K49" s="72"/>
      <c r="L49" s="72"/>
      <c r="M49" s="72"/>
      <c r="N49" s="72"/>
      <c r="O49" s="73" t="s">
        <v>343</v>
      </c>
      <c r="P49" s="130">
        <v>2019</v>
      </c>
      <c r="Q49" s="75">
        <f t="shared" si="3"/>
        <v>1924141.8</v>
      </c>
      <c r="R49" s="76">
        <v>1376825.77</v>
      </c>
      <c r="S49" s="123"/>
      <c r="T49" s="76">
        <v>547316.03</v>
      </c>
      <c r="U49" s="82"/>
      <c r="V49" s="82"/>
      <c r="W49" s="82"/>
      <c r="X49" s="82"/>
      <c r="Y49" s="82"/>
    </row>
    <row r="50" spans="2:25" s="127" customFormat="1" ht="40.5" customHeight="1" x14ac:dyDescent="0.25">
      <c r="B50" s="67" t="s">
        <v>242</v>
      </c>
      <c r="C50" s="119" t="s">
        <v>243</v>
      </c>
      <c r="D50" s="128" t="s">
        <v>244</v>
      </c>
      <c r="E50" s="69" t="s">
        <v>245</v>
      </c>
      <c r="F50" s="69" t="s">
        <v>211</v>
      </c>
      <c r="G50" s="69" t="s">
        <v>101</v>
      </c>
      <c r="H50" s="70" t="s">
        <v>220</v>
      </c>
      <c r="I50" s="70" t="s">
        <v>80</v>
      </c>
      <c r="J50" s="70"/>
      <c r="K50" s="72"/>
      <c r="L50" s="72"/>
      <c r="M50" s="72"/>
      <c r="N50" s="72" t="s">
        <v>1271</v>
      </c>
      <c r="O50" s="73" t="s">
        <v>343</v>
      </c>
      <c r="P50" s="130">
        <v>2020</v>
      </c>
      <c r="Q50" s="75">
        <f t="shared" si="3"/>
        <v>1470829.52</v>
      </c>
      <c r="R50" s="76">
        <v>1144343.1299999999</v>
      </c>
      <c r="S50" s="123"/>
      <c r="T50" s="76">
        <v>326486.39</v>
      </c>
      <c r="U50" s="82"/>
      <c r="V50" s="82"/>
      <c r="W50" s="82"/>
      <c r="X50" s="82"/>
      <c r="Y50" s="82"/>
    </row>
    <row r="51" spans="2:25" s="127" customFormat="1" ht="39" customHeight="1" x14ac:dyDescent="0.25">
      <c r="B51" s="67" t="s">
        <v>1142</v>
      </c>
      <c r="C51" s="119" t="s">
        <v>247</v>
      </c>
      <c r="D51" s="128" t="s">
        <v>248</v>
      </c>
      <c r="E51" s="69" t="s">
        <v>249</v>
      </c>
      <c r="F51" s="69" t="s">
        <v>211</v>
      </c>
      <c r="G51" s="69" t="s">
        <v>165</v>
      </c>
      <c r="H51" s="70" t="s">
        <v>220</v>
      </c>
      <c r="I51" s="70" t="s">
        <v>80</v>
      </c>
      <c r="J51" s="70"/>
      <c r="K51" s="72"/>
      <c r="L51" s="72"/>
      <c r="M51" s="72"/>
      <c r="N51" s="72" t="s">
        <v>1271</v>
      </c>
      <c r="O51" s="73" t="s">
        <v>343</v>
      </c>
      <c r="P51" s="70">
        <v>2018</v>
      </c>
      <c r="Q51" s="75">
        <f t="shared" si="3"/>
        <v>2714061.14</v>
      </c>
      <c r="R51" s="76">
        <v>2019774.37</v>
      </c>
      <c r="S51" s="123"/>
      <c r="T51" s="76">
        <v>694286.77</v>
      </c>
      <c r="U51" s="82"/>
      <c r="V51" s="82"/>
      <c r="W51" s="82"/>
      <c r="X51" s="82"/>
      <c r="Y51" s="82"/>
    </row>
    <row r="52" spans="2:25" s="127" customFormat="1" ht="39" customHeight="1" x14ac:dyDescent="0.25">
      <c r="B52" s="67" t="s">
        <v>250</v>
      </c>
      <c r="C52" s="119" t="s">
        <v>251</v>
      </c>
      <c r="D52" s="120" t="s">
        <v>252</v>
      </c>
      <c r="E52" s="69" t="s">
        <v>253</v>
      </c>
      <c r="F52" s="69" t="s">
        <v>211</v>
      </c>
      <c r="G52" s="69" t="s">
        <v>78</v>
      </c>
      <c r="H52" s="70" t="s">
        <v>254</v>
      </c>
      <c r="I52" s="70" t="s">
        <v>80</v>
      </c>
      <c r="J52" s="70" t="s">
        <v>81</v>
      </c>
      <c r="K52" s="72"/>
      <c r="L52" s="72"/>
      <c r="M52" s="72"/>
      <c r="N52" s="72" t="s">
        <v>1271</v>
      </c>
      <c r="O52" s="73" t="s">
        <v>961</v>
      </c>
      <c r="P52" s="143">
        <v>2021</v>
      </c>
      <c r="Q52" s="75">
        <f t="shared" si="3"/>
        <v>7358555.0700000003</v>
      </c>
      <c r="R52" s="175">
        <v>6254771.8200000003</v>
      </c>
      <c r="S52" s="279"/>
      <c r="T52" s="175">
        <v>1103783.25</v>
      </c>
      <c r="U52" s="82"/>
      <c r="V52" s="82"/>
      <c r="W52" s="82"/>
      <c r="X52" s="82"/>
      <c r="Y52" s="82"/>
    </row>
    <row r="53" spans="2:25" s="127" customFormat="1" ht="27.75" customHeight="1" x14ac:dyDescent="0.25">
      <c r="B53" s="67" t="s">
        <v>246</v>
      </c>
      <c r="C53" s="119" t="s">
        <v>260</v>
      </c>
      <c r="D53" s="120" t="s">
        <v>261</v>
      </c>
      <c r="E53" s="69" t="s">
        <v>253</v>
      </c>
      <c r="F53" s="69" t="s">
        <v>211</v>
      </c>
      <c r="G53" s="69" t="s">
        <v>78</v>
      </c>
      <c r="H53" s="70" t="s">
        <v>262</v>
      </c>
      <c r="I53" s="70" t="s">
        <v>80</v>
      </c>
      <c r="J53" s="70"/>
      <c r="K53" s="72"/>
      <c r="L53" s="72"/>
      <c r="M53" s="72"/>
      <c r="N53" s="72" t="s">
        <v>1271</v>
      </c>
      <c r="O53" s="73" t="s">
        <v>961</v>
      </c>
      <c r="P53" s="70">
        <v>2019</v>
      </c>
      <c r="Q53" s="75">
        <f t="shared" si="3"/>
        <v>10256512.960000001</v>
      </c>
      <c r="R53" s="278">
        <v>5128244.5</v>
      </c>
      <c r="S53" s="123"/>
      <c r="T53" s="76">
        <v>5128268.46</v>
      </c>
      <c r="U53" s="82"/>
      <c r="V53" s="82"/>
      <c r="W53" s="82"/>
      <c r="X53" s="82"/>
      <c r="Y53" s="82"/>
    </row>
    <row r="54" spans="2:25" s="127" customFormat="1" ht="27.75" customHeight="1" x14ac:dyDescent="0.25">
      <c r="B54" s="67" t="s">
        <v>259</v>
      </c>
      <c r="C54" s="119" t="s">
        <v>264</v>
      </c>
      <c r="D54" s="128" t="s">
        <v>265</v>
      </c>
      <c r="E54" s="69" t="s">
        <v>266</v>
      </c>
      <c r="F54" s="69" t="s">
        <v>211</v>
      </c>
      <c r="G54" s="69" t="s">
        <v>139</v>
      </c>
      <c r="H54" s="70" t="s">
        <v>220</v>
      </c>
      <c r="I54" s="70" t="s">
        <v>80</v>
      </c>
      <c r="J54" s="70"/>
      <c r="K54" s="72"/>
      <c r="L54" s="72"/>
      <c r="M54" s="72"/>
      <c r="N54" s="72" t="s">
        <v>1271</v>
      </c>
      <c r="O54" s="73" t="s">
        <v>343</v>
      </c>
      <c r="P54" s="130">
        <v>2020</v>
      </c>
      <c r="Q54" s="75">
        <f t="shared" si="3"/>
        <v>1672300</v>
      </c>
      <c r="R54" s="76">
        <v>1112747.99</v>
      </c>
      <c r="S54" s="123"/>
      <c r="T54" s="76">
        <v>559552.01</v>
      </c>
      <c r="U54" s="82"/>
      <c r="V54" s="82"/>
      <c r="W54" s="82"/>
      <c r="X54" s="82"/>
      <c r="Y54" s="82"/>
    </row>
    <row r="55" spans="2:25" s="127" customFormat="1" ht="27.75" customHeight="1" x14ac:dyDescent="0.25">
      <c r="B55" s="67" t="s">
        <v>263</v>
      </c>
      <c r="C55" s="119" t="s">
        <v>268</v>
      </c>
      <c r="D55" s="128" t="s">
        <v>269</v>
      </c>
      <c r="E55" s="69" t="s">
        <v>266</v>
      </c>
      <c r="F55" s="69" t="s">
        <v>211</v>
      </c>
      <c r="G55" s="69" t="s">
        <v>139</v>
      </c>
      <c r="H55" s="70" t="s">
        <v>220</v>
      </c>
      <c r="I55" s="70" t="s">
        <v>80</v>
      </c>
      <c r="J55" s="70"/>
      <c r="K55" s="72"/>
      <c r="L55" s="72"/>
      <c r="M55" s="72"/>
      <c r="N55" s="72"/>
      <c r="O55" s="73" t="s">
        <v>349</v>
      </c>
      <c r="P55" s="130">
        <v>2021</v>
      </c>
      <c r="Q55" s="75">
        <f t="shared" si="3"/>
        <v>1708665.8599999999</v>
      </c>
      <c r="R55" s="76">
        <v>854332.94</v>
      </c>
      <c r="S55" s="123"/>
      <c r="T55" s="76">
        <v>854332.92</v>
      </c>
      <c r="U55" s="82"/>
      <c r="V55" s="82"/>
      <c r="W55" s="82"/>
      <c r="X55" s="82"/>
      <c r="Y55" s="82"/>
    </row>
    <row r="56" spans="2:25" s="127" customFormat="1" ht="27.75" customHeight="1" x14ac:dyDescent="0.25">
      <c r="B56" s="67" t="s">
        <v>267</v>
      </c>
      <c r="C56" s="119" t="s">
        <v>274</v>
      </c>
      <c r="D56" s="128" t="s">
        <v>275</v>
      </c>
      <c r="E56" s="69" t="s">
        <v>219</v>
      </c>
      <c r="F56" s="69" t="s">
        <v>211</v>
      </c>
      <c r="G56" s="69" t="s">
        <v>126</v>
      </c>
      <c r="H56" s="70" t="s">
        <v>220</v>
      </c>
      <c r="I56" s="70" t="s">
        <v>80</v>
      </c>
      <c r="J56" s="70"/>
      <c r="K56" s="72"/>
      <c r="L56" s="72"/>
      <c r="M56" s="72"/>
      <c r="N56" s="72"/>
      <c r="O56" s="73" t="s">
        <v>349</v>
      </c>
      <c r="P56" s="289">
        <v>2023</v>
      </c>
      <c r="Q56" s="75">
        <f>SUM(R56+T56)</f>
        <v>914077.18</v>
      </c>
      <c r="R56" s="133">
        <v>712784.26</v>
      </c>
      <c r="S56" s="296"/>
      <c r="T56" s="133">
        <v>201292.92</v>
      </c>
      <c r="U56" s="82"/>
      <c r="V56" s="82"/>
      <c r="W56" s="82"/>
      <c r="X56" s="82"/>
      <c r="Y56" s="82"/>
    </row>
    <row r="57" spans="2:25" s="127" customFormat="1" ht="41.25" customHeight="1" x14ac:dyDescent="0.25">
      <c r="B57" s="67" t="s">
        <v>273</v>
      </c>
      <c r="C57" s="119" t="s">
        <v>278</v>
      </c>
      <c r="D57" s="128" t="s">
        <v>279</v>
      </c>
      <c r="E57" s="69" t="s">
        <v>235</v>
      </c>
      <c r="F57" s="69" t="s">
        <v>211</v>
      </c>
      <c r="G57" s="69" t="s">
        <v>132</v>
      </c>
      <c r="H57" s="70" t="s">
        <v>220</v>
      </c>
      <c r="I57" s="70" t="s">
        <v>80</v>
      </c>
      <c r="J57" s="70"/>
      <c r="K57" s="72"/>
      <c r="L57" s="72"/>
      <c r="M57" s="72"/>
      <c r="N57" s="72" t="s">
        <v>1271</v>
      </c>
      <c r="O57" s="73" t="s">
        <v>349</v>
      </c>
      <c r="P57" s="130">
        <v>2022</v>
      </c>
      <c r="Q57" s="75">
        <f t="shared" si="3"/>
        <v>394090.52</v>
      </c>
      <c r="R57" s="76">
        <v>197045.26</v>
      </c>
      <c r="S57" s="123"/>
      <c r="T57" s="76">
        <v>197045.26</v>
      </c>
      <c r="U57" s="82"/>
      <c r="V57" s="82"/>
      <c r="W57" s="82"/>
      <c r="X57" s="82"/>
      <c r="Y57" s="82"/>
    </row>
    <row r="58" spans="2:25" s="127" customFormat="1" ht="27.75" customHeight="1" x14ac:dyDescent="0.25">
      <c r="B58" s="67" t="s">
        <v>277</v>
      </c>
      <c r="C58" s="119" t="s">
        <v>281</v>
      </c>
      <c r="D58" s="128" t="s">
        <v>282</v>
      </c>
      <c r="E58" s="69" t="s">
        <v>241</v>
      </c>
      <c r="F58" s="69" t="s">
        <v>211</v>
      </c>
      <c r="G58" s="69" t="s">
        <v>91</v>
      </c>
      <c r="H58" s="70" t="s">
        <v>220</v>
      </c>
      <c r="I58" s="70" t="s">
        <v>80</v>
      </c>
      <c r="J58" s="70"/>
      <c r="K58" s="72"/>
      <c r="L58" s="72"/>
      <c r="M58" s="72"/>
      <c r="N58" s="72"/>
      <c r="O58" s="73" t="s">
        <v>349</v>
      </c>
      <c r="P58" s="70">
        <v>2023</v>
      </c>
      <c r="Q58" s="75">
        <f t="shared" si="3"/>
        <v>7633906.8200000003</v>
      </c>
      <c r="R58" s="76">
        <v>3117030.12</v>
      </c>
      <c r="S58" s="123"/>
      <c r="T58" s="76">
        <v>4516876.7</v>
      </c>
      <c r="U58" s="82"/>
      <c r="V58" s="82"/>
      <c r="W58" s="82"/>
      <c r="X58" s="82"/>
      <c r="Y58" s="82"/>
    </row>
    <row r="59" spans="2:25" s="127" customFormat="1" ht="40.5" customHeight="1" x14ac:dyDescent="0.25">
      <c r="B59" s="67" t="s">
        <v>280</v>
      </c>
      <c r="C59" s="119" t="s">
        <v>283</v>
      </c>
      <c r="D59" s="128" t="s">
        <v>284</v>
      </c>
      <c r="E59" s="69" t="s">
        <v>249</v>
      </c>
      <c r="F59" s="69" t="s">
        <v>211</v>
      </c>
      <c r="G59" s="69" t="s">
        <v>165</v>
      </c>
      <c r="H59" s="70" t="s">
        <v>220</v>
      </c>
      <c r="I59" s="70" t="s">
        <v>80</v>
      </c>
      <c r="J59" s="70"/>
      <c r="K59" s="72"/>
      <c r="L59" s="72"/>
      <c r="M59" s="72"/>
      <c r="N59" s="72"/>
      <c r="O59" s="73" t="s">
        <v>349</v>
      </c>
      <c r="P59" s="70">
        <v>2022</v>
      </c>
      <c r="Q59" s="75">
        <f t="shared" si="3"/>
        <v>481095.38</v>
      </c>
      <c r="R59" s="76">
        <v>240547.7</v>
      </c>
      <c r="S59" s="123"/>
      <c r="T59" s="76">
        <v>240547.68</v>
      </c>
      <c r="U59" s="82"/>
      <c r="V59" s="82"/>
      <c r="W59" s="82"/>
      <c r="X59" s="82"/>
      <c r="Y59" s="82"/>
    </row>
    <row r="60" spans="2:25" s="127" customFormat="1" ht="40.5" customHeight="1" x14ac:dyDescent="0.25">
      <c r="B60" s="67" t="s">
        <v>1234</v>
      </c>
      <c r="C60" s="119" t="s">
        <v>1241</v>
      </c>
      <c r="D60" s="128" t="s">
        <v>1235</v>
      </c>
      <c r="E60" s="119" t="s">
        <v>210</v>
      </c>
      <c r="F60" s="69" t="s">
        <v>211</v>
      </c>
      <c r="G60" s="119" t="s">
        <v>201</v>
      </c>
      <c r="H60" s="139" t="s">
        <v>212</v>
      </c>
      <c r="I60" s="70" t="s">
        <v>80</v>
      </c>
      <c r="J60" s="70"/>
      <c r="K60" s="72"/>
      <c r="L60" s="72"/>
      <c r="M60" s="72"/>
      <c r="N60" s="72"/>
      <c r="O60" s="73" t="s">
        <v>82</v>
      </c>
      <c r="P60" s="70">
        <v>2023</v>
      </c>
      <c r="Q60" s="75">
        <f>SUM(R60:T60)</f>
        <v>3499078.82</v>
      </c>
      <c r="R60" s="76">
        <v>2974217</v>
      </c>
      <c r="S60" s="123"/>
      <c r="T60" s="76">
        <v>524861.81999999995</v>
      </c>
      <c r="U60" s="82"/>
      <c r="V60" s="82"/>
      <c r="W60" s="82"/>
      <c r="X60" s="82"/>
      <c r="Y60" s="82"/>
    </row>
    <row r="61" spans="2:25" s="86" customFormat="1" ht="38.25" customHeight="1" x14ac:dyDescent="0.25">
      <c r="B61" s="104" t="s">
        <v>934</v>
      </c>
      <c r="C61" s="105"/>
      <c r="D61" s="105" t="s">
        <v>935</v>
      </c>
      <c r="E61" s="135"/>
      <c r="F61" s="135"/>
      <c r="G61" s="135"/>
      <c r="H61" s="137"/>
      <c r="I61" s="137"/>
      <c r="J61" s="137"/>
      <c r="K61" s="107"/>
      <c r="L61" s="107"/>
      <c r="M61" s="107"/>
      <c r="N61" s="107"/>
      <c r="O61" s="107"/>
      <c r="P61" s="107"/>
      <c r="Q61" s="108"/>
      <c r="R61" s="106"/>
      <c r="S61" s="106"/>
      <c r="T61" s="106"/>
      <c r="U61" s="82"/>
      <c r="V61" s="82"/>
      <c r="W61" s="82"/>
      <c r="X61" s="82"/>
      <c r="Y61" s="82"/>
    </row>
    <row r="62" spans="2:25" s="86" customFormat="1" ht="38.25" customHeight="1" x14ac:dyDescent="0.25">
      <c r="B62" s="110" t="s">
        <v>285</v>
      </c>
      <c r="C62" s="276"/>
      <c r="D62" s="111" t="s">
        <v>286</v>
      </c>
      <c r="E62" s="112"/>
      <c r="F62" s="112"/>
      <c r="G62" s="112"/>
      <c r="H62" s="113"/>
      <c r="I62" s="114"/>
      <c r="J62" s="114"/>
      <c r="K62" s="115"/>
      <c r="L62" s="115"/>
      <c r="M62" s="115"/>
      <c r="N62" s="115"/>
      <c r="O62" s="115"/>
      <c r="P62" s="115"/>
      <c r="Q62" s="116"/>
      <c r="R62" s="118"/>
      <c r="S62" s="118"/>
      <c r="T62" s="118"/>
      <c r="U62" s="82"/>
      <c r="V62" s="82"/>
      <c r="W62" s="82"/>
      <c r="X62" s="82"/>
      <c r="Y62" s="82"/>
    </row>
    <row r="63" spans="2:25" s="127" customFormat="1" ht="41.25" customHeight="1" x14ac:dyDescent="0.25">
      <c r="B63" s="144" t="s">
        <v>287</v>
      </c>
      <c r="C63" s="119" t="s">
        <v>288</v>
      </c>
      <c r="D63" s="128" t="s">
        <v>289</v>
      </c>
      <c r="E63" s="69" t="s">
        <v>125</v>
      </c>
      <c r="F63" s="69" t="s">
        <v>211</v>
      </c>
      <c r="G63" s="69" t="s">
        <v>126</v>
      </c>
      <c r="H63" s="70" t="s">
        <v>290</v>
      </c>
      <c r="I63" s="70" t="s">
        <v>80</v>
      </c>
      <c r="J63" s="70"/>
      <c r="K63" s="72"/>
      <c r="L63" s="72"/>
      <c r="M63" s="72"/>
      <c r="N63" s="72" t="s">
        <v>1271</v>
      </c>
      <c r="O63" s="73" t="s">
        <v>343</v>
      </c>
      <c r="P63" s="70" t="s">
        <v>1281</v>
      </c>
      <c r="Q63" s="75">
        <f>SUM(R63:T63)</f>
        <v>251825.19</v>
      </c>
      <c r="R63" s="145">
        <v>214051.42</v>
      </c>
      <c r="S63" s="123"/>
      <c r="T63" s="145">
        <v>37773.769999999997</v>
      </c>
      <c r="U63" s="82"/>
      <c r="V63" s="82"/>
      <c r="W63" s="82"/>
      <c r="X63" s="82"/>
      <c r="Y63" s="82"/>
    </row>
    <row r="64" spans="2:25" s="127" customFormat="1" ht="41.25" customHeight="1" x14ac:dyDescent="0.25">
      <c r="B64" s="144" t="s">
        <v>297</v>
      </c>
      <c r="C64" s="119" t="s">
        <v>298</v>
      </c>
      <c r="D64" s="128" t="s">
        <v>299</v>
      </c>
      <c r="E64" s="69" t="s">
        <v>125</v>
      </c>
      <c r="F64" s="69" t="s">
        <v>211</v>
      </c>
      <c r="G64" s="69" t="s">
        <v>126</v>
      </c>
      <c r="H64" s="70" t="s">
        <v>290</v>
      </c>
      <c r="I64" s="70" t="s">
        <v>80</v>
      </c>
      <c r="J64" s="70"/>
      <c r="K64" s="72"/>
      <c r="L64" s="72"/>
      <c r="M64" s="72"/>
      <c r="N64" s="72" t="s">
        <v>1271</v>
      </c>
      <c r="O64" s="73" t="s">
        <v>349</v>
      </c>
      <c r="P64" s="130">
        <v>2020</v>
      </c>
      <c r="Q64" s="75">
        <f t="shared" ref="Q64:Q74" si="4">SUM(R64:T64)</f>
        <v>10421.790000000001</v>
      </c>
      <c r="R64" s="145">
        <v>8858.52</v>
      </c>
      <c r="S64" s="207"/>
      <c r="T64" s="145">
        <v>1563.27</v>
      </c>
      <c r="U64" s="82"/>
      <c r="V64" s="82"/>
      <c r="W64" s="82"/>
      <c r="X64" s="82"/>
      <c r="Y64" s="82"/>
    </row>
    <row r="65" spans="2:25" s="127" customFormat="1" ht="41.25" customHeight="1" x14ac:dyDescent="0.25">
      <c r="B65" s="144" t="s">
        <v>302</v>
      </c>
      <c r="C65" s="119" t="s">
        <v>298</v>
      </c>
      <c r="D65" s="68" t="s">
        <v>303</v>
      </c>
      <c r="E65" s="69" t="s">
        <v>1190</v>
      </c>
      <c r="F65" s="69" t="s">
        <v>211</v>
      </c>
      <c r="G65" s="69" t="s">
        <v>132</v>
      </c>
      <c r="H65" s="70" t="s">
        <v>290</v>
      </c>
      <c r="I65" s="70" t="s">
        <v>80</v>
      </c>
      <c r="J65" s="70"/>
      <c r="K65" s="72"/>
      <c r="L65" s="72"/>
      <c r="M65" s="72"/>
      <c r="N65" s="72" t="s">
        <v>1271</v>
      </c>
      <c r="O65" s="73" t="s">
        <v>343</v>
      </c>
      <c r="P65" s="130">
        <v>2019</v>
      </c>
      <c r="Q65" s="75">
        <f t="shared" si="4"/>
        <v>255130</v>
      </c>
      <c r="R65" s="131">
        <v>216860.5</v>
      </c>
      <c r="S65" s="131"/>
      <c r="T65" s="131">
        <v>38269.5</v>
      </c>
      <c r="U65" s="82"/>
      <c r="V65" s="82"/>
      <c r="W65" s="82"/>
      <c r="X65" s="82"/>
      <c r="Y65" s="82"/>
    </row>
    <row r="66" spans="2:25" s="127" customFormat="1" ht="41.25" customHeight="1" x14ac:dyDescent="0.25">
      <c r="B66" s="144" t="s">
        <v>305</v>
      </c>
      <c r="C66" s="119" t="s">
        <v>306</v>
      </c>
      <c r="D66" s="128" t="s">
        <v>307</v>
      </c>
      <c r="E66" s="69" t="s">
        <v>90</v>
      </c>
      <c r="F66" s="69" t="s">
        <v>211</v>
      </c>
      <c r="G66" s="69" t="s">
        <v>91</v>
      </c>
      <c r="H66" s="70" t="s">
        <v>290</v>
      </c>
      <c r="I66" s="70" t="s">
        <v>80</v>
      </c>
      <c r="J66" s="70" t="s">
        <v>81</v>
      </c>
      <c r="K66" s="72"/>
      <c r="L66" s="72"/>
      <c r="M66" s="72"/>
      <c r="N66" s="72"/>
      <c r="O66" s="73" t="s">
        <v>343</v>
      </c>
      <c r="P66" s="71">
        <v>2020</v>
      </c>
      <c r="Q66" s="75">
        <f t="shared" si="4"/>
        <v>195416.41999999998</v>
      </c>
      <c r="R66" s="133">
        <v>166103.96</v>
      </c>
      <c r="S66" s="123"/>
      <c r="T66" s="133">
        <v>29312.46</v>
      </c>
      <c r="U66" s="82"/>
      <c r="V66" s="82"/>
      <c r="W66" s="82"/>
      <c r="X66" s="82"/>
      <c r="Y66" s="82"/>
    </row>
    <row r="67" spans="2:25" s="127" customFormat="1" ht="41.25" customHeight="1" x14ac:dyDescent="0.25">
      <c r="B67" s="144" t="s">
        <v>308</v>
      </c>
      <c r="C67" s="119" t="s">
        <v>309</v>
      </c>
      <c r="D67" s="128" t="s">
        <v>310</v>
      </c>
      <c r="E67" s="69" t="s">
        <v>100</v>
      </c>
      <c r="F67" s="69" t="s">
        <v>211</v>
      </c>
      <c r="G67" s="69" t="s">
        <v>101</v>
      </c>
      <c r="H67" s="70" t="s">
        <v>290</v>
      </c>
      <c r="I67" s="70" t="s">
        <v>80</v>
      </c>
      <c r="J67" s="70"/>
      <c r="K67" s="72"/>
      <c r="L67" s="72"/>
      <c r="M67" s="72"/>
      <c r="N67" s="72"/>
      <c r="O67" s="73" t="s">
        <v>343</v>
      </c>
      <c r="P67" s="71">
        <v>2018</v>
      </c>
      <c r="Q67" s="75">
        <f t="shared" si="4"/>
        <v>8470</v>
      </c>
      <c r="R67" s="133">
        <v>7199.5</v>
      </c>
      <c r="S67" s="123"/>
      <c r="T67" s="133">
        <v>1270.5</v>
      </c>
      <c r="U67" s="82"/>
      <c r="V67" s="82"/>
      <c r="W67" s="82"/>
      <c r="X67" s="82"/>
      <c r="Y67" s="82"/>
    </row>
    <row r="68" spans="2:25" s="127" customFormat="1" ht="41.25" customHeight="1" x14ac:dyDescent="0.25">
      <c r="B68" s="144" t="s">
        <v>311</v>
      </c>
      <c r="C68" s="119" t="s">
        <v>312</v>
      </c>
      <c r="D68" s="128" t="s">
        <v>313</v>
      </c>
      <c r="E68" s="69" t="s">
        <v>100</v>
      </c>
      <c r="F68" s="69" t="s">
        <v>211</v>
      </c>
      <c r="G68" s="69" t="s">
        <v>101</v>
      </c>
      <c r="H68" s="70" t="s">
        <v>290</v>
      </c>
      <c r="I68" s="70" t="s">
        <v>80</v>
      </c>
      <c r="J68" s="70"/>
      <c r="K68" s="72"/>
      <c r="L68" s="72"/>
      <c r="M68" s="72"/>
      <c r="N68" s="72" t="s">
        <v>1271</v>
      </c>
      <c r="O68" s="73" t="s">
        <v>349</v>
      </c>
      <c r="P68" s="71">
        <v>2021</v>
      </c>
      <c r="Q68" s="75">
        <f t="shared" si="4"/>
        <v>399723.41000000003</v>
      </c>
      <c r="R68" s="133">
        <v>339764.5</v>
      </c>
      <c r="S68" s="123"/>
      <c r="T68" s="133">
        <v>59958.91</v>
      </c>
      <c r="U68" s="82"/>
      <c r="V68" s="82"/>
      <c r="W68" s="82"/>
      <c r="X68" s="82"/>
      <c r="Y68" s="82"/>
    </row>
    <row r="69" spans="2:25" s="127" customFormat="1" ht="41.25" customHeight="1" x14ac:dyDescent="0.25">
      <c r="B69" s="144" t="s">
        <v>314</v>
      </c>
      <c r="C69" s="119" t="s">
        <v>317</v>
      </c>
      <c r="D69" s="68" t="s">
        <v>318</v>
      </c>
      <c r="E69" s="69" t="s">
        <v>164</v>
      </c>
      <c r="F69" s="69" t="s">
        <v>211</v>
      </c>
      <c r="G69" s="69" t="s">
        <v>165</v>
      </c>
      <c r="H69" s="70" t="s">
        <v>290</v>
      </c>
      <c r="I69" s="70" t="s">
        <v>80</v>
      </c>
      <c r="J69" s="71"/>
      <c r="K69" s="72"/>
      <c r="L69" s="72"/>
      <c r="M69" s="72"/>
      <c r="N69" s="72" t="s">
        <v>1271</v>
      </c>
      <c r="O69" s="73" t="s">
        <v>343</v>
      </c>
      <c r="P69" s="71">
        <v>2020</v>
      </c>
      <c r="Q69" s="75">
        <f t="shared" si="4"/>
        <v>481145.83</v>
      </c>
      <c r="R69" s="125">
        <v>408974.28</v>
      </c>
      <c r="S69" s="123"/>
      <c r="T69" s="125">
        <v>72171.55</v>
      </c>
      <c r="U69" s="82"/>
      <c r="V69" s="82"/>
      <c r="W69" s="82"/>
      <c r="X69" s="82"/>
      <c r="Y69" s="82"/>
    </row>
    <row r="70" spans="2:25" s="127" customFormat="1" ht="41.25" customHeight="1" x14ac:dyDescent="0.25">
      <c r="B70" s="144" t="s">
        <v>315</v>
      </c>
      <c r="C70" s="119" t="s">
        <v>321</v>
      </c>
      <c r="D70" s="120" t="s">
        <v>322</v>
      </c>
      <c r="E70" s="146" t="s">
        <v>76</v>
      </c>
      <c r="F70" s="69" t="s">
        <v>211</v>
      </c>
      <c r="G70" s="146" t="s">
        <v>78</v>
      </c>
      <c r="H70" s="70" t="s">
        <v>290</v>
      </c>
      <c r="I70" s="147" t="s">
        <v>80</v>
      </c>
      <c r="J70" s="147"/>
      <c r="K70" s="72"/>
      <c r="L70" s="72"/>
      <c r="M70" s="72"/>
      <c r="N70" s="72" t="s">
        <v>1271</v>
      </c>
      <c r="O70" s="139" t="s">
        <v>343</v>
      </c>
      <c r="P70" s="148">
        <v>2018</v>
      </c>
      <c r="Q70" s="75">
        <f t="shared" si="4"/>
        <v>30501.279999999999</v>
      </c>
      <c r="R70" s="131">
        <v>25926.09</v>
      </c>
      <c r="S70" s="131"/>
      <c r="T70" s="131">
        <v>4575.1899999999996</v>
      </c>
      <c r="U70" s="82"/>
      <c r="V70" s="82"/>
      <c r="W70" s="82"/>
      <c r="X70" s="82"/>
      <c r="Y70" s="82"/>
    </row>
    <row r="71" spans="2:25" s="127" customFormat="1" ht="41.25" customHeight="1" x14ac:dyDescent="0.25">
      <c r="B71" s="144" t="s">
        <v>316</v>
      </c>
      <c r="C71" s="119" t="s">
        <v>324</v>
      </c>
      <c r="D71" s="128" t="s">
        <v>325</v>
      </c>
      <c r="E71" s="69" t="s">
        <v>138</v>
      </c>
      <c r="F71" s="69" t="s">
        <v>211</v>
      </c>
      <c r="G71" s="69" t="s">
        <v>139</v>
      </c>
      <c r="H71" s="70" t="s">
        <v>290</v>
      </c>
      <c r="I71" s="70" t="s">
        <v>80</v>
      </c>
      <c r="J71" s="70"/>
      <c r="K71" s="72"/>
      <c r="L71" s="72"/>
      <c r="M71" s="72"/>
      <c r="N71" s="72" t="s">
        <v>1271</v>
      </c>
      <c r="O71" s="73" t="s">
        <v>343</v>
      </c>
      <c r="P71" s="130">
        <v>2018</v>
      </c>
      <c r="Q71" s="75">
        <f t="shared" si="4"/>
        <v>36994.089999999997</v>
      </c>
      <c r="R71" s="76">
        <v>31444.98</v>
      </c>
      <c r="S71" s="123"/>
      <c r="T71" s="76">
        <v>5549.11</v>
      </c>
      <c r="U71" s="82"/>
      <c r="V71" s="82"/>
      <c r="W71" s="82"/>
      <c r="X71" s="82"/>
      <c r="Y71" s="82"/>
    </row>
    <row r="72" spans="2:25" s="127" customFormat="1" ht="41.25" customHeight="1" x14ac:dyDescent="0.25">
      <c r="B72" s="144" t="s">
        <v>320</v>
      </c>
      <c r="C72" s="119" t="s">
        <v>327</v>
      </c>
      <c r="D72" s="128" t="s">
        <v>328</v>
      </c>
      <c r="E72" s="69" t="s">
        <v>138</v>
      </c>
      <c r="F72" s="69" t="s">
        <v>211</v>
      </c>
      <c r="G72" s="69" t="s">
        <v>139</v>
      </c>
      <c r="H72" s="70" t="s">
        <v>290</v>
      </c>
      <c r="I72" s="70" t="s">
        <v>80</v>
      </c>
      <c r="J72" s="70"/>
      <c r="K72" s="72"/>
      <c r="L72" s="72"/>
      <c r="M72" s="72"/>
      <c r="N72" s="72"/>
      <c r="O72" s="73" t="s">
        <v>349</v>
      </c>
      <c r="P72" s="130">
        <v>2021</v>
      </c>
      <c r="Q72" s="75">
        <f t="shared" si="4"/>
        <v>495751.64</v>
      </c>
      <c r="R72" s="76">
        <v>421388.89</v>
      </c>
      <c r="S72" s="123"/>
      <c r="T72" s="76">
        <v>74362.75</v>
      </c>
      <c r="U72" s="82"/>
      <c r="V72" s="82"/>
      <c r="W72" s="82"/>
      <c r="X72" s="82"/>
      <c r="Y72" s="82"/>
    </row>
    <row r="73" spans="2:25" s="127" customFormat="1" ht="41.25" customHeight="1" x14ac:dyDescent="0.25">
      <c r="B73" s="144" t="s">
        <v>323</v>
      </c>
      <c r="C73" s="119" t="s">
        <v>329</v>
      </c>
      <c r="D73" s="128" t="s">
        <v>330</v>
      </c>
      <c r="E73" s="69" t="s">
        <v>90</v>
      </c>
      <c r="F73" s="69" t="s">
        <v>211</v>
      </c>
      <c r="G73" s="69" t="s">
        <v>91</v>
      </c>
      <c r="H73" s="70" t="s">
        <v>290</v>
      </c>
      <c r="I73" s="70" t="s">
        <v>80</v>
      </c>
      <c r="J73" s="70" t="s">
        <v>81</v>
      </c>
      <c r="K73" s="72"/>
      <c r="L73" s="72"/>
      <c r="M73" s="72"/>
      <c r="N73" s="72"/>
      <c r="O73" s="73" t="s">
        <v>349</v>
      </c>
      <c r="P73" s="71">
        <v>2022</v>
      </c>
      <c r="Q73" s="75">
        <f t="shared" si="4"/>
        <v>311175.33999999997</v>
      </c>
      <c r="R73" s="133">
        <v>264499.03999999998</v>
      </c>
      <c r="S73" s="123"/>
      <c r="T73" s="133">
        <v>46676.3</v>
      </c>
      <c r="U73" s="82"/>
      <c r="V73" s="82"/>
      <c r="W73" s="82"/>
      <c r="X73" s="82"/>
      <c r="Y73" s="82"/>
    </row>
    <row r="74" spans="2:25" s="127" customFormat="1" ht="41.25" customHeight="1" x14ac:dyDescent="0.25">
      <c r="B74" s="144" t="s">
        <v>326</v>
      </c>
      <c r="C74" s="119" t="s">
        <v>331</v>
      </c>
      <c r="D74" s="68" t="s">
        <v>1255</v>
      </c>
      <c r="E74" s="69" t="s">
        <v>1190</v>
      </c>
      <c r="F74" s="69" t="s">
        <v>211</v>
      </c>
      <c r="G74" s="69" t="s">
        <v>132</v>
      </c>
      <c r="H74" s="70" t="s">
        <v>290</v>
      </c>
      <c r="I74" s="70" t="s">
        <v>80</v>
      </c>
      <c r="J74" s="70"/>
      <c r="K74" s="72"/>
      <c r="L74" s="72"/>
      <c r="M74" s="72"/>
      <c r="N74" s="72" t="s">
        <v>1271</v>
      </c>
      <c r="O74" s="73" t="s">
        <v>349</v>
      </c>
      <c r="P74" s="130">
        <v>2020</v>
      </c>
      <c r="Q74" s="75">
        <f t="shared" si="4"/>
        <v>108004.83</v>
      </c>
      <c r="R74" s="76">
        <v>87296.5</v>
      </c>
      <c r="S74" s="123"/>
      <c r="T74" s="76">
        <v>20708.330000000002</v>
      </c>
      <c r="U74" s="82"/>
      <c r="V74" s="82"/>
      <c r="W74" s="82"/>
      <c r="X74" s="82"/>
      <c r="Y74" s="82"/>
    </row>
    <row r="75" spans="2:25" s="127" customFormat="1" ht="41.25" customHeight="1" x14ac:dyDescent="0.25">
      <c r="B75" s="144" t="s">
        <v>1181</v>
      </c>
      <c r="C75" s="119" t="s">
        <v>1221</v>
      </c>
      <c r="D75" s="120" t="s">
        <v>1182</v>
      </c>
      <c r="E75" s="146" t="s">
        <v>76</v>
      </c>
      <c r="F75" s="69" t="s">
        <v>211</v>
      </c>
      <c r="G75" s="146" t="s">
        <v>78</v>
      </c>
      <c r="H75" s="70" t="s">
        <v>290</v>
      </c>
      <c r="I75" s="147" t="s">
        <v>80</v>
      </c>
      <c r="J75" s="147"/>
      <c r="K75" s="72"/>
      <c r="L75" s="72"/>
      <c r="M75" s="72"/>
      <c r="N75" s="72" t="s">
        <v>1271</v>
      </c>
      <c r="O75" s="139" t="s">
        <v>82</v>
      </c>
      <c r="P75" s="148">
        <v>2022</v>
      </c>
      <c r="Q75" s="75">
        <f>SUM(R75:T75)</f>
        <v>7401.2000000000007</v>
      </c>
      <c r="R75" s="131">
        <v>6291.02</v>
      </c>
      <c r="S75" s="131"/>
      <c r="T75" s="131">
        <v>1110.18</v>
      </c>
      <c r="U75" s="82"/>
      <c r="V75" s="82"/>
      <c r="W75" s="82"/>
      <c r="X75" s="82"/>
      <c r="Y75" s="82"/>
    </row>
    <row r="76" spans="2:25" s="86" customFormat="1" ht="27.75" customHeight="1" x14ac:dyDescent="0.25">
      <c r="B76" s="104" t="s">
        <v>936</v>
      </c>
      <c r="C76" s="105"/>
      <c r="D76" s="105" t="s">
        <v>1214</v>
      </c>
      <c r="E76" s="135"/>
      <c r="F76" s="135"/>
      <c r="G76" s="135"/>
      <c r="H76" s="137"/>
      <c r="I76" s="137"/>
      <c r="J76" s="137"/>
      <c r="K76" s="107"/>
      <c r="L76" s="107"/>
      <c r="M76" s="107"/>
      <c r="N76" s="107"/>
      <c r="O76" s="107"/>
      <c r="P76" s="107"/>
      <c r="Q76" s="108"/>
      <c r="R76" s="106"/>
      <c r="S76" s="106"/>
      <c r="T76" s="106"/>
      <c r="U76" s="82"/>
      <c r="V76" s="82"/>
      <c r="W76" s="82"/>
      <c r="X76" s="82"/>
      <c r="Y76" s="82"/>
    </row>
    <row r="77" spans="2:25" s="86" customFormat="1" ht="12.75" customHeight="1" x14ac:dyDescent="0.25">
      <c r="B77" s="110" t="s">
        <v>332</v>
      </c>
      <c r="C77" s="276"/>
      <c r="D77" s="111" t="s">
        <v>1213</v>
      </c>
      <c r="E77" s="112"/>
      <c r="F77" s="112"/>
      <c r="G77" s="112"/>
      <c r="H77" s="113"/>
      <c r="I77" s="114"/>
      <c r="J77" s="114"/>
      <c r="K77" s="115"/>
      <c r="L77" s="115"/>
      <c r="M77" s="115"/>
      <c r="N77" s="115"/>
      <c r="O77" s="115"/>
      <c r="P77" s="115"/>
      <c r="Q77" s="116"/>
      <c r="R77" s="118"/>
      <c r="S77" s="118"/>
      <c r="T77" s="118"/>
      <c r="U77" s="82"/>
      <c r="V77" s="82"/>
      <c r="W77" s="82"/>
      <c r="X77" s="82"/>
      <c r="Y77" s="82"/>
    </row>
    <row r="78" spans="2:25" s="127" customFormat="1" ht="38.25" customHeight="1" x14ac:dyDescent="0.25">
      <c r="B78" s="67" t="s">
        <v>333</v>
      </c>
      <c r="C78" s="277" t="s">
        <v>1209</v>
      </c>
      <c r="D78" s="68">
        <f ca="1">+#REF!+D78:I78+D78:J78+D78:J79+D78:M79+D78:O79+D78:R79+D78:T79+D78:T79+#REF!+D78:I78+#REF!+D78:I78+D78:T79</f>
        <v>0</v>
      </c>
      <c r="E78" s="119" t="s">
        <v>334</v>
      </c>
      <c r="F78" s="119"/>
      <c r="G78" s="119" t="s">
        <v>126</v>
      </c>
      <c r="H78" s="140"/>
      <c r="I78" s="71"/>
      <c r="J78" s="71"/>
      <c r="K78" s="71" t="s">
        <v>36</v>
      </c>
      <c r="L78" s="72"/>
      <c r="M78" s="72"/>
      <c r="N78" s="96" t="s">
        <v>1271</v>
      </c>
      <c r="O78" s="141" t="s">
        <v>961</v>
      </c>
      <c r="P78" s="149" t="s">
        <v>335</v>
      </c>
      <c r="Q78" s="75">
        <f>SUM(R78:T78)</f>
        <v>2548000</v>
      </c>
      <c r="R78" s="123"/>
      <c r="S78" s="123"/>
      <c r="T78" s="145">
        <v>2548000</v>
      </c>
      <c r="U78" s="82"/>
      <c r="V78" s="82"/>
      <c r="W78" s="82"/>
      <c r="X78" s="82"/>
      <c r="Y78" s="82"/>
    </row>
    <row r="79" spans="2:25" s="127" customFormat="1" ht="38.25" customHeight="1" x14ac:dyDescent="0.25">
      <c r="B79" s="67" t="s">
        <v>338</v>
      </c>
      <c r="C79" s="277" t="s">
        <v>1208</v>
      </c>
      <c r="D79" s="68" t="s">
        <v>962</v>
      </c>
      <c r="E79" s="119" t="s">
        <v>339</v>
      </c>
      <c r="F79" s="119"/>
      <c r="G79" s="119" t="s">
        <v>78</v>
      </c>
      <c r="H79" s="140"/>
      <c r="I79" s="71"/>
      <c r="J79" s="71"/>
      <c r="K79" s="71" t="s">
        <v>36</v>
      </c>
      <c r="L79" s="72"/>
      <c r="M79" s="72"/>
      <c r="N79" s="96" t="s">
        <v>1271</v>
      </c>
      <c r="O79" s="141" t="s">
        <v>82</v>
      </c>
      <c r="P79" s="149" t="s">
        <v>340</v>
      </c>
      <c r="Q79" s="75">
        <f t="shared" ref="Q79:Q87" si="5">SUM(R79:T79)</f>
        <v>4677478</v>
      </c>
      <c r="R79" s="123"/>
      <c r="S79" s="123"/>
      <c r="T79" s="145">
        <v>4677478</v>
      </c>
      <c r="U79" s="82"/>
      <c r="V79" s="82"/>
      <c r="W79" s="82"/>
      <c r="X79" s="82"/>
      <c r="Y79" s="82"/>
    </row>
    <row r="80" spans="2:25" s="127" customFormat="1" ht="54.75" customHeight="1" x14ac:dyDescent="0.25">
      <c r="B80" s="67" t="s">
        <v>341</v>
      </c>
      <c r="C80" s="277" t="s">
        <v>1207</v>
      </c>
      <c r="D80" s="68" t="s">
        <v>963</v>
      </c>
      <c r="E80" s="119" t="s">
        <v>342</v>
      </c>
      <c r="F80" s="119"/>
      <c r="G80" s="119" t="s">
        <v>78</v>
      </c>
      <c r="H80" s="140"/>
      <c r="I80" s="71"/>
      <c r="J80" s="71"/>
      <c r="K80" s="71" t="s">
        <v>36</v>
      </c>
      <c r="L80" s="72"/>
      <c r="M80" s="72"/>
      <c r="N80" s="72" t="s">
        <v>1271</v>
      </c>
      <c r="O80" s="141" t="s">
        <v>343</v>
      </c>
      <c r="P80" s="149" t="s">
        <v>343</v>
      </c>
      <c r="Q80" s="241">
        <v>2427761.66</v>
      </c>
      <c r="R80" s="131"/>
      <c r="S80" s="131"/>
      <c r="T80" s="131">
        <v>2427761.66</v>
      </c>
      <c r="U80" s="82"/>
      <c r="V80" s="82"/>
      <c r="W80" s="82"/>
      <c r="X80" s="82"/>
      <c r="Y80" s="82"/>
    </row>
    <row r="81" spans="2:25" s="127" customFormat="1" ht="40.5" customHeight="1" x14ac:dyDescent="0.25">
      <c r="B81" s="67" t="s">
        <v>344</v>
      </c>
      <c r="C81" s="277" t="s">
        <v>1206</v>
      </c>
      <c r="D81" s="68" t="s">
        <v>964</v>
      </c>
      <c r="E81" s="119" t="s">
        <v>345</v>
      </c>
      <c r="F81" s="119"/>
      <c r="G81" s="119" t="s">
        <v>78</v>
      </c>
      <c r="H81" s="140"/>
      <c r="I81" s="71"/>
      <c r="J81" s="71"/>
      <c r="K81" s="71" t="s">
        <v>36</v>
      </c>
      <c r="L81" s="72"/>
      <c r="M81" s="72"/>
      <c r="N81" s="72"/>
      <c r="O81" s="141" t="s">
        <v>82</v>
      </c>
      <c r="P81" s="149" t="s">
        <v>346</v>
      </c>
      <c r="Q81" s="75">
        <f t="shared" si="5"/>
        <v>1000000</v>
      </c>
      <c r="R81" s="123"/>
      <c r="S81" s="123"/>
      <c r="T81" s="145">
        <v>1000000</v>
      </c>
      <c r="U81" s="82"/>
      <c r="V81" s="82"/>
      <c r="W81" s="82"/>
      <c r="X81" s="82"/>
      <c r="Y81" s="82"/>
    </row>
    <row r="82" spans="2:25" s="127" customFormat="1" ht="40.5" customHeight="1" x14ac:dyDescent="0.25">
      <c r="B82" s="67" t="s">
        <v>347</v>
      </c>
      <c r="C82" s="277" t="s">
        <v>1205</v>
      </c>
      <c r="D82" s="68" t="s">
        <v>965</v>
      </c>
      <c r="E82" s="119" t="s">
        <v>348</v>
      </c>
      <c r="F82" s="119"/>
      <c r="G82" s="119" t="s">
        <v>78</v>
      </c>
      <c r="H82" s="140"/>
      <c r="I82" s="71"/>
      <c r="J82" s="71"/>
      <c r="K82" s="71" t="s">
        <v>36</v>
      </c>
      <c r="L82" s="72"/>
      <c r="M82" s="72"/>
      <c r="N82" s="96" t="s">
        <v>1271</v>
      </c>
      <c r="O82" s="141" t="s">
        <v>213</v>
      </c>
      <c r="P82" s="149" t="s">
        <v>349</v>
      </c>
      <c r="Q82" s="75">
        <f t="shared" si="5"/>
        <v>1300000</v>
      </c>
      <c r="R82" s="123"/>
      <c r="S82" s="123"/>
      <c r="T82" s="145">
        <v>1300000</v>
      </c>
      <c r="U82" s="82"/>
      <c r="V82" s="82"/>
      <c r="W82" s="82"/>
      <c r="X82" s="82"/>
      <c r="Y82" s="82"/>
    </row>
    <row r="83" spans="2:25" s="127" customFormat="1" ht="40.5" customHeight="1" x14ac:dyDescent="0.25">
      <c r="B83" s="67" t="s">
        <v>350</v>
      </c>
      <c r="C83" s="277" t="s">
        <v>1204</v>
      </c>
      <c r="D83" s="68" t="s">
        <v>966</v>
      </c>
      <c r="E83" s="119" t="s">
        <v>351</v>
      </c>
      <c r="F83" s="119"/>
      <c r="G83" s="119" t="s">
        <v>78</v>
      </c>
      <c r="H83" s="140"/>
      <c r="I83" s="71"/>
      <c r="J83" s="71"/>
      <c r="K83" s="71" t="s">
        <v>36</v>
      </c>
      <c r="L83" s="72"/>
      <c r="M83" s="72"/>
      <c r="N83" s="72"/>
      <c r="O83" s="141" t="s">
        <v>343</v>
      </c>
      <c r="P83" s="149" t="s">
        <v>340</v>
      </c>
      <c r="Q83" s="75">
        <f t="shared" si="5"/>
        <v>5000000</v>
      </c>
      <c r="R83" s="123"/>
      <c r="S83" s="123"/>
      <c r="T83" s="145">
        <v>5000000</v>
      </c>
      <c r="U83" s="82"/>
      <c r="V83" s="82"/>
      <c r="W83" s="82"/>
      <c r="X83" s="82"/>
      <c r="Y83" s="82"/>
    </row>
    <row r="84" spans="2:25" s="127" customFormat="1" ht="40.5" customHeight="1" x14ac:dyDescent="0.25">
      <c r="B84" s="67" t="s">
        <v>352</v>
      </c>
      <c r="C84" s="277" t="s">
        <v>1203</v>
      </c>
      <c r="D84" s="68" t="s">
        <v>967</v>
      </c>
      <c r="E84" s="119" t="s">
        <v>353</v>
      </c>
      <c r="F84" s="119"/>
      <c r="G84" s="119" t="s">
        <v>126</v>
      </c>
      <c r="H84" s="140"/>
      <c r="I84" s="71"/>
      <c r="J84" s="71"/>
      <c r="K84" s="71" t="s">
        <v>36</v>
      </c>
      <c r="L84" s="72"/>
      <c r="M84" s="72"/>
      <c r="N84" s="72"/>
      <c r="O84" s="141" t="s">
        <v>213</v>
      </c>
      <c r="P84" s="149" t="s">
        <v>335</v>
      </c>
      <c r="Q84" s="75">
        <f t="shared" si="5"/>
        <v>80000000</v>
      </c>
      <c r="R84" s="123"/>
      <c r="S84" s="123"/>
      <c r="T84" s="145">
        <v>80000000</v>
      </c>
      <c r="U84" s="82"/>
      <c r="V84" s="82"/>
      <c r="W84" s="82"/>
      <c r="X84" s="82"/>
      <c r="Y84" s="82"/>
    </row>
    <row r="85" spans="2:25" s="127" customFormat="1" ht="40.5" customHeight="1" x14ac:dyDescent="0.25">
      <c r="B85" s="67" t="s">
        <v>354</v>
      </c>
      <c r="C85" s="277" t="s">
        <v>1202</v>
      </c>
      <c r="D85" s="68" t="s">
        <v>968</v>
      </c>
      <c r="E85" s="119" t="s">
        <v>355</v>
      </c>
      <c r="F85" s="119"/>
      <c r="G85" s="119" t="s">
        <v>78</v>
      </c>
      <c r="H85" s="140"/>
      <c r="I85" s="71"/>
      <c r="J85" s="71"/>
      <c r="K85" s="71" t="s">
        <v>36</v>
      </c>
      <c r="L85" s="72"/>
      <c r="M85" s="72"/>
      <c r="N85" s="72"/>
      <c r="O85" s="141" t="s">
        <v>349</v>
      </c>
      <c r="P85" s="149" t="s">
        <v>335</v>
      </c>
      <c r="Q85" s="75">
        <f t="shared" si="5"/>
        <v>2000000</v>
      </c>
      <c r="R85" s="123"/>
      <c r="S85" s="123"/>
      <c r="T85" s="145">
        <v>2000000</v>
      </c>
      <c r="U85" s="82"/>
      <c r="V85" s="82"/>
      <c r="W85" s="82"/>
      <c r="X85" s="82"/>
      <c r="Y85" s="82"/>
    </row>
    <row r="86" spans="2:25" s="127" customFormat="1" ht="53.25" customHeight="1" x14ac:dyDescent="0.25">
      <c r="B86" s="67" t="s">
        <v>356</v>
      </c>
      <c r="C86" s="277" t="s">
        <v>1201</v>
      </c>
      <c r="D86" s="68" t="s">
        <v>969</v>
      </c>
      <c r="E86" s="119" t="s">
        <v>357</v>
      </c>
      <c r="F86" s="119"/>
      <c r="G86" s="119" t="s">
        <v>358</v>
      </c>
      <c r="H86" s="140"/>
      <c r="I86" s="71"/>
      <c r="J86" s="71"/>
      <c r="K86" s="71" t="s">
        <v>36</v>
      </c>
      <c r="L86" s="72"/>
      <c r="M86" s="72"/>
      <c r="N86" s="72"/>
      <c r="O86" s="141" t="s">
        <v>213</v>
      </c>
      <c r="P86" s="149" t="s">
        <v>335</v>
      </c>
      <c r="Q86" s="75">
        <f t="shared" si="5"/>
        <v>1000000</v>
      </c>
      <c r="R86" s="123"/>
      <c r="S86" s="123"/>
      <c r="T86" s="145">
        <v>1000000</v>
      </c>
      <c r="U86" s="82"/>
      <c r="V86" s="82"/>
      <c r="W86" s="82"/>
      <c r="X86" s="82"/>
      <c r="Y86" s="82"/>
    </row>
    <row r="87" spans="2:25" s="127" customFormat="1" ht="53.25" customHeight="1" x14ac:dyDescent="0.25">
      <c r="B87" s="67" t="s">
        <v>359</v>
      </c>
      <c r="C87" s="277" t="s">
        <v>1200</v>
      </c>
      <c r="D87" s="68" t="s">
        <v>970</v>
      </c>
      <c r="E87" s="69" t="s">
        <v>360</v>
      </c>
      <c r="F87" s="69"/>
      <c r="G87" s="69" t="s">
        <v>78</v>
      </c>
      <c r="H87" s="70"/>
      <c r="I87" s="70"/>
      <c r="J87" s="71"/>
      <c r="K87" s="71" t="s">
        <v>36</v>
      </c>
      <c r="L87" s="72"/>
      <c r="M87" s="72"/>
      <c r="N87" s="72"/>
      <c r="O87" s="73" t="s">
        <v>349</v>
      </c>
      <c r="P87" s="74" t="s">
        <v>340</v>
      </c>
      <c r="Q87" s="75">
        <f t="shared" si="5"/>
        <v>1000000</v>
      </c>
      <c r="R87" s="123"/>
      <c r="S87" s="123"/>
      <c r="T87" s="76">
        <v>1000000</v>
      </c>
      <c r="U87" s="82"/>
      <c r="V87" s="82"/>
      <c r="W87" s="82"/>
      <c r="X87" s="82"/>
      <c r="Y87" s="82"/>
    </row>
    <row r="88" spans="2:25" s="127" customFormat="1" ht="30.75" customHeight="1" x14ac:dyDescent="0.25">
      <c r="B88" s="67" t="s">
        <v>1156</v>
      </c>
      <c r="C88" s="277" t="s">
        <v>1199</v>
      </c>
      <c r="D88" s="68" t="s">
        <v>1157</v>
      </c>
      <c r="E88" s="69" t="s">
        <v>1159</v>
      </c>
      <c r="F88" s="69"/>
      <c r="G88" s="69" t="s">
        <v>165</v>
      </c>
      <c r="H88" s="70"/>
      <c r="I88" s="70"/>
      <c r="J88" s="71"/>
      <c r="K88" s="71" t="s">
        <v>36</v>
      </c>
      <c r="L88" s="72"/>
      <c r="M88" s="72"/>
      <c r="N88" s="72"/>
      <c r="O88" s="73" t="s">
        <v>213</v>
      </c>
      <c r="P88" s="74" t="s">
        <v>340</v>
      </c>
      <c r="Q88" s="75">
        <v>10000000</v>
      </c>
      <c r="R88" s="123"/>
      <c r="S88" s="123"/>
      <c r="T88" s="76">
        <v>10000000</v>
      </c>
      <c r="U88" s="82"/>
      <c r="V88" s="82"/>
      <c r="W88" s="82"/>
      <c r="X88" s="82"/>
      <c r="Y88" s="82"/>
    </row>
    <row r="89" spans="2:25" s="127" customFormat="1" ht="41.25" customHeight="1" x14ac:dyDescent="0.25">
      <c r="B89" s="67" t="s">
        <v>1161</v>
      </c>
      <c r="C89" s="277" t="s">
        <v>1198</v>
      </c>
      <c r="D89" s="68" t="s">
        <v>1162</v>
      </c>
      <c r="E89" s="69" t="s">
        <v>1163</v>
      </c>
      <c r="F89" s="69" t="s">
        <v>1167</v>
      </c>
      <c r="G89" s="69" t="s">
        <v>78</v>
      </c>
      <c r="H89" s="70" t="s">
        <v>1164</v>
      </c>
      <c r="I89" s="70"/>
      <c r="J89" s="71"/>
      <c r="K89" s="71" t="s">
        <v>36</v>
      </c>
      <c r="L89" s="72"/>
      <c r="M89" s="72"/>
      <c r="N89" s="72"/>
      <c r="O89" s="73" t="s">
        <v>349</v>
      </c>
      <c r="P89" s="74" t="s">
        <v>335</v>
      </c>
      <c r="Q89" s="75">
        <f>SUM(R89:T89)</f>
        <v>1866925.9500000002</v>
      </c>
      <c r="R89" s="76">
        <v>752184.15</v>
      </c>
      <c r="S89" s="76"/>
      <c r="T89" s="76">
        <v>1114741.8</v>
      </c>
      <c r="U89" s="82"/>
      <c r="V89" s="82"/>
      <c r="W89" s="82"/>
      <c r="X89" s="82"/>
      <c r="Y89" s="82"/>
    </row>
    <row r="90" spans="2:25" s="127" customFormat="1" ht="41.25" customHeight="1" x14ac:dyDescent="0.25">
      <c r="B90" s="67" t="s">
        <v>1172</v>
      </c>
      <c r="C90" s="277" t="s">
        <v>1197</v>
      </c>
      <c r="D90" s="68" t="s">
        <v>1180</v>
      </c>
      <c r="E90" s="69" t="s">
        <v>76</v>
      </c>
      <c r="F90" s="69" t="s">
        <v>119</v>
      </c>
      <c r="G90" s="69" t="s">
        <v>78</v>
      </c>
      <c r="H90" s="70" t="s">
        <v>1174</v>
      </c>
      <c r="I90" s="70" t="s">
        <v>111</v>
      </c>
      <c r="J90" s="71" t="s">
        <v>81</v>
      </c>
      <c r="K90" s="71"/>
      <c r="L90" s="72"/>
      <c r="M90" s="72"/>
      <c r="N90" s="72"/>
      <c r="O90" s="73" t="s">
        <v>82</v>
      </c>
      <c r="P90" s="74" t="s">
        <v>346</v>
      </c>
      <c r="Q90" s="75">
        <f>SUM(R90:T90)</f>
        <v>6413126.46</v>
      </c>
      <c r="R90" s="76">
        <v>2786554.02</v>
      </c>
      <c r="S90" s="76">
        <v>245872.42</v>
      </c>
      <c r="T90" s="76">
        <v>3380700.02</v>
      </c>
      <c r="U90" s="82"/>
      <c r="V90" s="82"/>
      <c r="W90" s="82"/>
      <c r="X90" s="82"/>
      <c r="Y90" s="82"/>
    </row>
    <row r="91" spans="2:25" s="127" customFormat="1" ht="41.25" customHeight="1" x14ac:dyDescent="0.25">
      <c r="B91" s="67" t="s">
        <v>1173</v>
      </c>
      <c r="C91" s="277" t="s">
        <v>1232</v>
      </c>
      <c r="D91" s="68" t="s">
        <v>1230</v>
      </c>
      <c r="E91" s="69" t="s">
        <v>125</v>
      </c>
      <c r="F91" s="69" t="s">
        <v>119</v>
      </c>
      <c r="G91" s="69" t="s">
        <v>126</v>
      </c>
      <c r="H91" s="70" t="s">
        <v>1174</v>
      </c>
      <c r="I91" s="70" t="s">
        <v>111</v>
      </c>
      <c r="J91" s="71" t="s">
        <v>81</v>
      </c>
      <c r="K91" s="71"/>
      <c r="L91" s="72"/>
      <c r="M91" s="72"/>
      <c r="N91" s="72"/>
      <c r="O91" s="73" t="s">
        <v>82</v>
      </c>
      <c r="P91" s="74" t="s">
        <v>346</v>
      </c>
      <c r="Q91" s="75">
        <f>SUM(R91:T91)</f>
        <v>6179928</v>
      </c>
      <c r="R91" s="76">
        <v>0</v>
      </c>
      <c r="S91" s="76">
        <v>5101475.43</v>
      </c>
      <c r="T91" s="76">
        <v>1078452.57</v>
      </c>
      <c r="U91" s="82"/>
      <c r="V91" s="82"/>
      <c r="W91" s="82"/>
      <c r="X91" s="82"/>
      <c r="Y91" s="82"/>
    </row>
    <row r="92" spans="2:25" s="127" customFormat="1" ht="41.25" customHeight="1" x14ac:dyDescent="0.25">
      <c r="B92" s="67" t="s">
        <v>1244</v>
      </c>
      <c r="C92" s="277" t="s">
        <v>1250</v>
      </c>
      <c r="D92" s="68" t="s">
        <v>1246</v>
      </c>
      <c r="E92" s="69" t="s">
        <v>76</v>
      </c>
      <c r="F92" s="69" t="s">
        <v>119</v>
      </c>
      <c r="G92" s="69" t="s">
        <v>78</v>
      </c>
      <c r="H92" s="70" t="s">
        <v>1245</v>
      </c>
      <c r="I92" s="70" t="s">
        <v>111</v>
      </c>
      <c r="J92" s="71" t="s">
        <v>81</v>
      </c>
      <c r="K92" s="71"/>
      <c r="L92" s="72"/>
      <c r="M92" s="72"/>
      <c r="N92" s="72"/>
      <c r="O92" s="73" t="s">
        <v>82</v>
      </c>
      <c r="P92" s="74" t="s">
        <v>346</v>
      </c>
      <c r="Q92" s="75">
        <f>SUM(R92:T92)</f>
        <v>5073261.370000001</v>
      </c>
      <c r="R92" s="76">
        <v>4272957.4800000004</v>
      </c>
      <c r="S92" s="76">
        <v>377025.66</v>
      </c>
      <c r="T92" s="76">
        <v>423278.23</v>
      </c>
      <c r="U92" s="82"/>
      <c r="V92" s="82"/>
      <c r="W92" s="82"/>
      <c r="X92" s="82"/>
      <c r="Y92" s="82"/>
    </row>
    <row r="93" spans="2:25" s="86" customFormat="1" ht="27.75" customHeight="1" x14ac:dyDescent="0.25">
      <c r="B93" s="150" t="s">
        <v>937</v>
      </c>
      <c r="C93" s="151"/>
      <c r="D93" s="151" t="s">
        <v>938</v>
      </c>
      <c r="E93" s="69"/>
      <c r="F93" s="69"/>
      <c r="G93" s="69"/>
      <c r="H93" s="70"/>
      <c r="I93" s="70"/>
      <c r="J93" s="71"/>
      <c r="K93" s="72"/>
      <c r="L93" s="72"/>
      <c r="M93" s="72"/>
      <c r="N93" s="72"/>
      <c r="O93" s="72"/>
      <c r="P93" s="72"/>
      <c r="Q93" s="75"/>
      <c r="R93" s="123"/>
      <c r="S93" s="123"/>
      <c r="T93" s="123"/>
      <c r="U93" s="82"/>
      <c r="V93" s="82"/>
      <c r="W93" s="82"/>
      <c r="X93" s="82"/>
      <c r="Y93" s="82"/>
    </row>
    <row r="94" spans="2:25" s="86" customFormat="1" ht="30.75" customHeight="1" x14ac:dyDescent="0.25">
      <c r="B94" s="104" t="s">
        <v>939</v>
      </c>
      <c r="C94" s="105"/>
      <c r="D94" s="105" t="s">
        <v>940</v>
      </c>
      <c r="E94" s="135"/>
      <c r="F94" s="135"/>
      <c r="G94" s="135"/>
      <c r="H94" s="137"/>
      <c r="I94" s="137"/>
      <c r="J94" s="152"/>
      <c r="K94" s="107"/>
      <c r="L94" s="107"/>
      <c r="M94" s="107"/>
      <c r="N94" s="107"/>
      <c r="O94" s="107"/>
      <c r="P94" s="107"/>
      <c r="Q94" s="108"/>
      <c r="R94" s="106"/>
      <c r="S94" s="106"/>
      <c r="T94" s="106"/>
      <c r="U94" s="82"/>
      <c r="V94" s="82"/>
      <c r="W94" s="82"/>
      <c r="X94" s="82"/>
      <c r="Y94" s="82"/>
    </row>
    <row r="95" spans="2:25" s="86" customFormat="1" ht="54.75" customHeight="1" x14ac:dyDescent="0.25">
      <c r="B95" s="110" t="s">
        <v>361</v>
      </c>
      <c r="C95" s="276"/>
      <c r="D95" s="111" t="s">
        <v>362</v>
      </c>
      <c r="E95" s="112"/>
      <c r="F95" s="112"/>
      <c r="G95" s="112"/>
      <c r="H95" s="113"/>
      <c r="I95" s="114"/>
      <c r="J95" s="114"/>
      <c r="K95" s="115"/>
      <c r="L95" s="115"/>
      <c r="M95" s="115"/>
      <c r="N95" s="115"/>
      <c r="O95" s="115"/>
      <c r="P95" s="115"/>
      <c r="Q95" s="116"/>
      <c r="R95" s="118"/>
      <c r="S95" s="118"/>
      <c r="T95" s="118"/>
      <c r="U95" s="82"/>
      <c r="V95" s="82"/>
      <c r="W95" s="82"/>
      <c r="X95" s="82"/>
      <c r="Y95" s="82"/>
    </row>
    <row r="96" spans="2:25" s="127" customFormat="1" ht="42" customHeight="1" x14ac:dyDescent="0.25">
      <c r="B96" s="144" t="s">
        <v>363</v>
      </c>
      <c r="C96" s="119" t="s">
        <v>364</v>
      </c>
      <c r="D96" s="128" t="s">
        <v>365</v>
      </c>
      <c r="E96" s="69" t="s">
        <v>125</v>
      </c>
      <c r="F96" s="69" t="s">
        <v>119</v>
      </c>
      <c r="G96" s="69" t="s">
        <v>126</v>
      </c>
      <c r="H96" s="70" t="s">
        <v>366</v>
      </c>
      <c r="I96" s="70" t="s">
        <v>80</v>
      </c>
      <c r="J96" s="70" t="s">
        <v>81</v>
      </c>
      <c r="K96" s="72"/>
      <c r="L96" s="72"/>
      <c r="M96" s="72"/>
      <c r="N96" s="72" t="s">
        <v>1271</v>
      </c>
      <c r="O96" s="73" t="s">
        <v>343</v>
      </c>
      <c r="P96" s="130">
        <v>2022</v>
      </c>
      <c r="Q96" s="75">
        <f>SUM(R96:T96)</f>
        <v>750557.83</v>
      </c>
      <c r="R96" s="145">
        <v>409114.62</v>
      </c>
      <c r="S96" s="145">
        <v>36098.35</v>
      </c>
      <c r="T96" s="145">
        <v>305344.86</v>
      </c>
      <c r="U96" s="82"/>
      <c r="V96" s="82"/>
      <c r="W96" s="82"/>
      <c r="X96" s="82"/>
      <c r="Y96" s="82"/>
    </row>
    <row r="97" spans="2:25" s="127" customFormat="1" ht="42" customHeight="1" x14ac:dyDescent="0.25">
      <c r="B97" s="144" t="s">
        <v>369</v>
      </c>
      <c r="C97" s="119" t="s">
        <v>370</v>
      </c>
      <c r="D97" s="128" t="s">
        <v>371</v>
      </c>
      <c r="E97" s="69" t="s">
        <v>1190</v>
      </c>
      <c r="F97" s="69" t="s">
        <v>119</v>
      </c>
      <c r="G97" s="69" t="s">
        <v>132</v>
      </c>
      <c r="H97" s="70" t="s">
        <v>366</v>
      </c>
      <c r="I97" s="70" t="s">
        <v>80</v>
      </c>
      <c r="J97" s="70" t="s">
        <v>81</v>
      </c>
      <c r="K97" s="72"/>
      <c r="L97" s="72"/>
      <c r="M97" s="72"/>
      <c r="N97" s="72" t="s">
        <v>1271</v>
      </c>
      <c r="O97" s="73" t="s">
        <v>961</v>
      </c>
      <c r="P97" s="130">
        <v>2019</v>
      </c>
      <c r="Q97" s="75">
        <f t="shared" ref="Q97:Q157" si="6">SUM(R97:T97)</f>
        <v>328962.44</v>
      </c>
      <c r="R97" s="76">
        <v>279618.07</v>
      </c>
      <c r="S97" s="76">
        <v>24672.18</v>
      </c>
      <c r="T97" s="76">
        <v>24672.19</v>
      </c>
      <c r="U97" s="82"/>
      <c r="V97" s="82"/>
      <c r="W97" s="82"/>
      <c r="X97" s="82"/>
      <c r="Y97" s="82"/>
    </row>
    <row r="98" spans="2:25" s="127" customFormat="1" ht="42" customHeight="1" x14ac:dyDescent="0.25">
      <c r="B98" s="144" t="s">
        <v>372</v>
      </c>
      <c r="C98" s="119" t="s">
        <v>373</v>
      </c>
      <c r="D98" s="128" t="s">
        <v>374</v>
      </c>
      <c r="E98" s="69" t="s">
        <v>90</v>
      </c>
      <c r="F98" s="69" t="s">
        <v>119</v>
      </c>
      <c r="G98" s="69" t="s">
        <v>91</v>
      </c>
      <c r="H98" s="70" t="s">
        <v>366</v>
      </c>
      <c r="I98" s="70" t="s">
        <v>80</v>
      </c>
      <c r="J98" s="70" t="s">
        <v>81</v>
      </c>
      <c r="K98" s="72"/>
      <c r="L98" s="72"/>
      <c r="M98" s="72"/>
      <c r="N98" s="72" t="s">
        <v>1271</v>
      </c>
      <c r="O98" s="73" t="s">
        <v>343</v>
      </c>
      <c r="P98" s="153">
        <v>2020</v>
      </c>
      <c r="Q98" s="75">
        <f t="shared" si="6"/>
        <v>445840.13</v>
      </c>
      <c r="R98" s="76">
        <v>378964.12</v>
      </c>
      <c r="S98" s="76">
        <v>33438.01</v>
      </c>
      <c r="T98" s="76">
        <v>33438</v>
      </c>
      <c r="U98" s="82"/>
      <c r="V98" s="82"/>
      <c r="W98" s="82"/>
      <c r="X98" s="82"/>
      <c r="Y98" s="82"/>
    </row>
    <row r="99" spans="2:25" s="200" customFormat="1" ht="42" customHeight="1" x14ac:dyDescent="0.25">
      <c r="B99" s="144" t="s">
        <v>375</v>
      </c>
      <c r="C99" s="119" t="s">
        <v>376</v>
      </c>
      <c r="D99" s="128" t="s">
        <v>1147</v>
      </c>
      <c r="E99" s="69" t="s">
        <v>100</v>
      </c>
      <c r="F99" s="69" t="s">
        <v>119</v>
      </c>
      <c r="G99" s="69" t="s">
        <v>101</v>
      </c>
      <c r="H99" s="70" t="s">
        <v>377</v>
      </c>
      <c r="I99" s="70" t="s">
        <v>80</v>
      </c>
      <c r="J99" s="70" t="s">
        <v>81</v>
      </c>
      <c r="K99" s="72"/>
      <c r="L99" s="72"/>
      <c r="M99" s="72"/>
      <c r="N99" s="72" t="s">
        <v>1271</v>
      </c>
      <c r="O99" s="73" t="s">
        <v>343</v>
      </c>
      <c r="P99" s="153">
        <v>2020</v>
      </c>
      <c r="Q99" s="75">
        <f t="shared" si="6"/>
        <v>716002.02999999991</v>
      </c>
      <c r="R99" s="131">
        <v>608601.72</v>
      </c>
      <c r="S99" s="131">
        <v>71600.2</v>
      </c>
      <c r="T99" s="131">
        <v>35800.11</v>
      </c>
      <c r="U99" s="82"/>
      <c r="V99" s="82"/>
      <c r="W99" s="82"/>
      <c r="X99" s="82"/>
      <c r="Y99" s="82"/>
    </row>
    <row r="100" spans="2:25" s="127" customFormat="1" ht="42" customHeight="1" x14ac:dyDescent="0.25">
      <c r="B100" s="144" t="s">
        <v>378</v>
      </c>
      <c r="C100" s="119" t="s">
        <v>379</v>
      </c>
      <c r="D100" s="128" t="s">
        <v>1148</v>
      </c>
      <c r="E100" s="69" t="s">
        <v>100</v>
      </c>
      <c r="F100" s="69" t="s">
        <v>119</v>
      </c>
      <c r="G100" s="69" t="s">
        <v>101</v>
      </c>
      <c r="H100" s="70" t="s">
        <v>377</v>
      </c>
      <c r="I100" s="70" t="s">
        <v>80</v>
      </c>
      <c r="J100" s="70" t="s">
        <v>81</v>
      </c>
      <c r="K100" s="72"/>
      <c r="L100" s="72"/>
      <c r="M100" s="72"/>
      <c r="N100" s="72" t="s">
        <v>1271</v>
      </c>
      <c r="O100" s="73" t="s">
        <v>343</v>
      </c>
      <c r="P100" s="153">
        <v>2022</v>
      </c>
      <c r="Q100" s="75">
        <f t="shared" si="6"/>
        <v>130520.60999999999</v>
      </c>
      <c r="R100" s="76">
        <v>110942.51</v>
      </c>
      <c r="S100" s="76">
        <v>6526.03</v>
      </c>
      <c r="T100" s="76">
        <v>13052.07</v>
      </c>
      <c r="U100" s="82"/>
      <c r="V100" s="82"/>
      <c r="W100" s="82"/>
      <c r="X100" s="82"/>
      <c r="Y100" s="82"/>
    </row>
    <row r="101" spans="2:25" s="127" customFormat="1" ht="42" customHeight="1" x14ac:dyDescent="0.25">
      <c r="B101" s="144" t="s">
        <v>380</v>
      </c>
      <c r="C101" s="119" t="s">
        <v>381</v>
      </c>
      <c r="D101" s="128" t="s">
        <v>382</v>
      </c>
      <c r="E101" s="69" t="s">
        <v>100</v>
      </c>
      <c r="F101" s="69" t="s">
        <v>119</v>
      </c>
      <c r="G101" s="69" t="s">
        <v>101</v>
      </c>
      <c r="H101" s="70" t="s">
        <v>377</v>
      </c>
      <c r="I101" s="70" t="s">
        <v>80</v>
      </c>
      <c r="J101" s="70" t="s">
        <v>81</v>
      </c>
      <c r="K101" s="72"/>
      <c r="L101" s="72"/>
      <c r="M101" s="72"/>
      <c r="N101" s="72" t="s">
        <v>1271</v>
      </c>
      <c r="O101" s="73" t="s">
        <v>82</v>
      </c>
      <c r="P101" s="153">
        <v>2022</v>
      </c>
      <c r="Q101" s="75">
        <f>SUM(R101:T101)</f>
        <v>360880.83</v>
      </c>
      <c r="R101" s="76">
        <v>306748.7</v>
      </c>
      <c r="S101" s="76">
        <v>36088.080000000002</v>
      </c>
      <c r="T101" s="76">
        <v>18044.05</v>
      </c>
      <c r="U101" s="82"/>
      <c r="V101" s="82"/>
      <c r="W101" s="82"/>
      <c r="X101" s="82"/>
      <c r="Y101" s="82"/>
    </row>
    <row r="102" spans="2:25" s="200" customFormat="1" ht="42" customHeight="1" x14ac:dyDescent="0.25">
      <c r="B102" s="144" t="s">
        <v>383</v>
      </c>
      <c r="C102" s="119" t="s">
        <v>385</v>
      </c>
      <c r="D102" s="128" t="s">
        <v>386</v>
      </c>
      <c r="E102" s="69" t="s">
        <v>138</v>
      </c>
      <c r="F102" s="69" t="s">
        <v>119</v>
      </c>
      <c r="G102" s="69" t="s">
        <v>139</v>
      </c>
      <c r="H102" s="70" t="s">
        <v>377</v>
      </c>
      <c r="I102" s="70" t="s">
        <v>80</v>
      </c>
      <c r="J102" s="70" t="s">
        <v>81</v>
      </c>
      <c r="K102" s="72"/>
      <c r="L102" s="72"/>
      <c r="M102" s="72"/>
      <c r="N102" s="72" t="s">
        <v>1271</v>
      </c>
      <c r="O102" s="154" t="s">
        <v>343</v>
      </c>
      <c r="P102" s="153">
        <v>2018</v>
      </c>
      <c r="Q102" s="75">
        <f t="shared" si="6"/>
        <v>758896.21</v>
      </c>
      <c r="R102" s="240">
        <v>645061.78</v>
      </c>
      <c r="S102" s="240">
        <v>56917.21</v>
      </c>
      <c r="T102" s="240">
        <v>56917.22</v>
      </c>
      <c r="U102" s="82"/>
      <c r="V102" s="82"/>
      <c r="W102" s="82"/>
      <c r="X102" s="82"/>
      <c r="Y102" s="82"/>
    </row>
    <row r="103" spans="2:25" s="127" customFormat="1" ht="42" customHeight="1" x14ac:dyDescent="0.25">
      <c r="B103" s="144" t="s">
        <v>384</v>
      </c>
      <c r="C103" s="119" t="s">
        <v>388</v>
      </c>
      <c r="D103" s="128" t="s">
        <v>389</v>
      </c>
      <c r="E103" s="69" t="s">
        <v>138</v>
      </c>
      <c r="F103" s="69" t="s">
        <v>119</v>
      </c>
      <c r="G103" s="69" t="s">
        <v>139</v>
      </c>
      <c r="H103" s="70" t="s">
        <v>377</v>
      </c>
      <c r="I103" s="70" t="s">
        <v>80</v>
      </c>
      <c r="J103" s="70" t="s">
        <v>81</v>
      </c>
      <c r="K103" s="72"/>
      <c r="L103" s="72"/>
      <c r="M103" s="72"/>
      <c r="N103" s="72"/>
      <c r="O103" s="154" t="s">
        <v>349</v>
      </c>
      <c r="P103" s="153">
        <v>2022</v>
      </c>
      <c r="Q103" s="75">
        <f>SUM(R103,S103,T103)</f>
        <v>1141724.25</v>
      </c>
      <c r="R103" s="76">
        <v>861618.81</v>
      </c>
      <c r="S103" s="76">
        <v>76025.19</v>
      </c>
      <c r="T103" s="76">
        <v>204080.25</v>
      </c>
      <c r="U103" s="82"/>
      <c r="V103" s="82"/>
      <c r="W103" s="82"/>
      <c r="X103" s="82"/>
      <c r="Y103" s="82"/>
    </row>
    <row r="104" spans="2:25" s="127" customFormat="1" ht="42" customHeight="1" x14ac:dyDescent="0.25">
      <c r="B104" s="144" t="s">
        <v>387</v>
      </c>
      <c r="C104" s="119" t="s">
        <v>391</v>
      </c>
      <c r="D104" s="128" t="s">
        <v>392</v>
      </c>
      <c r="E104" s="69" t="s">
        <v>138</v>
      </c>
      <c r="F104" s="69" t="s">
        <v>119</v>
      </c>
      <c r="G104" s="69" t="s">
        <v>139</v>
      </c>
      <c r="H104" s="70" t="s">
        <v>377</v>
      </c>
      <c r="I104" s="70" t="s">
        <v>80</v>
      </c>
      <c r="J104" s="70" t="s">
        <v>81</v>
      </c>
      <c r="K104" s="72"/>
      <c r="L104" s="72"/>
      <c r="M104" s="72"/>
      <c r="N104" s="72" t="s">
        <v>1271</v>
      </c>
      <c r="O104" s="154" t="s">
        <v>213</v>
      </c>
      <c r="P104" s="153">
        <v>2022</v>
      </c>
      <c r="Q104" s="75">
        <v>3377936.21</v>
      </c>
      <c r="R104" s="76">
        <v>2070518.13</v>
      </c>
      <c r="S104" s="76">
        <v>60897.599999999999</v>
      </c>
      <c r="T104" s="76" t="s">
        <v>1256</v>
      </c>
      <c r="U104" s="82"/>
      <c r="V104" s="82"/>
      <c r="W104" s="82"/>
      <c r="X104" s="82"/>
      <c r="Y104" s="82"/>
    </row>
    <row r="105" spans="2:25" s="127" customFormat="1" ht="42" customHeight="1" x14ac:dyDescent="0.25">
      <c r="B105" s="144" t="s">
        <v>390</v>
      </c>
      <c r="C105" s="119" t="s">
        <v>394</v>
      </c>
      <c r="D105" s="128" t="s">
        <v>395</v>
      </c>
      <c r="E105" s="69" t="s">
        <v>138</v>
      </c>
      <c r="F105" s="69" t="s">
        <v>119</v>
      </c>
      <c r="G105" s="69" t="s">
        <v>139</v>
      </c>
      <c r="H105" s="70" t="s">
        <v>377</v>
      </c>
      <c r="I105" s="70" t="s">
        <v>80</v>
      </c>
      <c r="J105" s="70" t="s">
        <v>81</v>
      </c>
      <c r="K105" s="72"/>
      <c r="L105" s="72"/>
      <c r="M105" s="72"/>
      <c r="N105" s="72" t="s">
        <v>1271</v>
      </c>
      <c r="O105" s="154" t="s">
        <v>213</v>
      </c>
      <c r="P105" s="129">
        <v>2022</v>
      </c>
      <c r="Q105" s="75">
        <f>SUM(R105:T105)</f>
        <v>686306.41</v>
      </c>
      <c r="R105" s="76">
        <v>569424.27</v>
      </c>
      <c r="S105" s="76">
        <v>50243.29</v>
      </c>
      <c r="T105" s="76">
        <v>66638.850000000006</v>
      </c>
      <c r="U105" s="82"/>
      <c r="V105" s="82"/>
      <c r="W105" s="82"/>
      <c r="X105" s="82"/>
      <c r="Y105" s="82"/>
    </row>
    <row r="106" spans="2:25" s="127" customFormat="1" ht="42" customHeight="1" x14ac:dyDescent="0.25">
      <c r="B106" s="144" t="s">
        <v>393</v>
      </c>
      <c r="C106" s="119" t="s">
        <v>397</v>
      </c>
      <c r="D106" s="128" t="s">
        <v>398</v>
      </c>
      <c r="E106" s="69" t="s">
        <v>138</v>
      </c>
      <c r="F106" s="69" t="s">
        <v>119</v>
      </c>
      <c r="G106" s="69" t="s">
        <v>139</v>
      </c>
      <c r="H106" s="70" t="s">
        <v>377</v>
      </c>
      <c r="I106" s="70" t="s">
        <v>80</v>
      </c>
      <c r="J106" s="70" t="s">
        <v>81</v>
      </c>
      <c r="K106" s="72"/>
      <c r="L106" s="72"/>
      <c r="M106" s="72"/>
      <c r="N106" s="72" t="s">
        <v>1271</v>
      </c>
      <c r="O106" s="154" t="s">
        <v>349</v>
      </c>
      <c r="P106" s="129">
        <v>2021</v>
      </c>
      <c r="Q106" s="75">
        <f t="shared" si="6"/>
        <v>854598.15000000014</v>
      </c>
      <c r="R106" s="76">
        <v>553908.66</v>
      </c>
      <c r="S106" s="76">
        <v>48874.29</v>
      </c>
      <c r="T106" s="76">
        <v>251815.2</v>
      </c>
      <c r="U106" s="82"/>
      <c r="V106" s="82"/>
      <c r="W106" s="82"/>
      <c r="X106" s="82"/>
      <c r="Y106" s="82"/>
    </row>
    <row r="107" spans="2:25" s="127" customFormat="1" ht="42" customHeight="1" x14ac:dyDescent="0.25">
      <c r="B107" s="144" t="s">
        <v>396</v>
      </c>
      <c r="C107" s="119" t="s">
        <v>400</v>
      </c>
      <c r="D107" s="128" t="s">
        <v>401</v>
      </c>
      <c r="E107" s="69" t="s">
        <v>100</v>
      </c>
      <c r="F107" s="69" t="s">
        <v>119</v>
      </c>
      <c r="G107" s="69" t="s">
        <v>101</v>
      </c>
      <c r="H107" s="70" t="s">
        <v>377</v>
      </c>
      <c r="I107" s="70" t="s">
        <v>80</v>
      </c>
      <c r="J107" s="70" t="s">
        <v>81</v>
      </c>
      <c r="K107" s="72"/>
      <c r="L107" s="72"/>
      <c r="M107" s="72"/>
      <c r="N107" s="72"/>
      <c r="O107" s="154" t="s">
        <v>82</v>
      </c>
      <c r="P107" s="129">
        <v>2023</v>
      </c>
      <c r="Q107" s="75">
        <f t="shared" si="6"/>
        <v>614324.09999999986</v>
      </c>
      <c r="R107" s="76">
        <v>522175.47</v>
      </c>
      <c r="S107" s="76">
        <v>46074.32</v>
      </c>
      <c r="T107" s="76">
        <v>46074.31</v>
      </c>
      <c r="U107" s="82"/>
      <c r="V107" s="82"/>
      <c r="W107" s="82"/>
      <c r="X107" s="82"/>
      <c r="Y107" s="82"/>
    </row>
    <row r="108" spans="2:25" s="127" customFormat="1" ht="42" customHeight="1" x14ac:dyDescent="0.25">
      <c r="B108" s="144" t="s">
        <v>399</v>
      </c>
      <c r="C108" s="119" t="s">
        <v>402</v>
      </c>
      <c r="D108" s="128" t="s">
        <v>403</v>
      </c>
      <c r="E108" s="69" t="s">
        <v>100</v>
      </c>
      <c r="F108" s="69" t="s">
        <v>119</v>
      </c>
      <c r="G108" s="69" t="s">
        <v>101</v>
      </c>
      <c r="H108" s="70" t="s">
        <v>377</v>
      </c>
      <c r="I108" s="70" t="s">
        <v>80</v>
      </c>
      <c r="J108" s="70" t="s">
        <v>81</v>
      </c>
      <c r="K108" s="72"/>
      <c r="L108" s="72"/>
      <c r="M108" s="72"/>
      <c r="N108" s="72"/>
      <c r="O108" s="154" t="s">
        <v>349</v>
      </c>
      <c r="P108" s="129">
        <v>2023</v>
      </c>
      <c r="Q108" s="75">
        <v>728474.14</v>
      </c>
      <c r="R108" s="76">
        <v>491728.39</v>
      </c>
      <c r="S108" s="76">
        <v>43387.68</v>
      </c>
      <c r="T108" s="76">
        <v>193358.07</v>
      </c>
      <c r="U108" s="82"/>
      <c r="V108" s="82"/>
      <c r="W108" s="82"/>
      <c r="X108" s="82"/>
      <c r="Y108" s="82"/>
    </row>
    <row r="109" spans="2:25" s="86" customFormat="1" ht="63.75" customHeight="1" x14ac:dyDescent="0.25">
      <c r="B109" s="110" t="s">
        <v>405</v>
      </c>
      <c r="C109" s="276"/>
      <c r="D109" s="111" t="s">
        <v>406</v>
      </c>
      <c r="E109" s="132"/>
      <c r="F109" s="132"/>
      <c r="G109" s="132"/>
      <c r="H109" s="113"/>
      <c r="I109" s="114"/>
      <c r="J109" s="114"/>
      <c r="K109" s="115"/>
      <c r="L109" s="115"/>
      <c r="M109" s="115"/>
      <c r="N109" s="115"/>
      <c r="O109" s="115"/>
      <c r="P109" s="115"/>
      <c r="Q109" s="155"/>
      <c r="R109" s="118"/>
      <c r="S109" s="118"/>
      <c r="T109" s="118"/>
      <c r="U109" s="82"/>
      <c r="V109" s="82"/>
      <c r="W109" s="82"/>
      <c r="X109" s="82"/>
      <c r="Y109" s="82"/>
    </row>
    <row r="110" spans="2:25" s="127" customFormat="1" ht="42" customHeight="1" x14ac:dyDescent="0.25">
      <c r="B110" s="144" t="s">
        <v>407</v>
      </c>
      <c r="C110" s="119" t="s">
        <v>408</v>
      </c>
      <c r="D110" s="68" t="s">
        <v>1149</v>
      </c>
      <c r="E110" s="119" t="s">
        <v>76</v>
      </c>
      <c r="F110" s="69" t="s">
        <v>119</v>
      </c>
      <c r="G110" s="119" t="s">
        <v>78</v>
      </c>
      <c r="H110" s="140" t="s">
        <v>409</v>
      </c>
      <c r="I110" s="71" t="s">
        <v>80</v>
      </c>
      <c r="J110" s="71" t="s">
        <v>81</v>
      </c>
      <c r="K110" s="72"/>
      <c r="L110" s="72"/>
      <c r="M110" s="72"/>
      <c r="N110" s="72" t="s">
        <v>1271</v>
      </c>
      <c r="O110" s="149">
        <v>2017</v>
      </c>
      <c r="P110" s="71">
        <v>2021</v>
      </c>
      <c r="Q110" s="75">
        <f t="shared" si="6"/>
        <v>6747527.7000000002</v>
      </c>
      <c r="R110" s="125">
        <v>5202000</v>
      </c>
      <c r="S110" s="125">
        <v>459000</v>
      </c>
      <c r="T110" s="125">
        <v>1086527.7</v>
      </c>
      <c r="U110" s="82"/>
      <c r="V110" s="82"/>
      <c r="W110" s="82"/>
      <c r="X110" s="82"/>
      <c r="Y110" s="82"/>
    </row>
    <row r="111" spans="2:25" s="127" customFormat="1" ht="42" customHeight="1" x14ac:dyDescent="0.25">
      <c r="B111" s="144" t="s">
        <v>410</v>
      </c>
      <c r="C111" s="119" t="s">
        <v>411</v>
      </c>
      <c r="D111" s="68" t="s">
        <v>412</v>
      </c>
      <c r="E111" s="119" t="s">
        <v>76</v>
      </c>
      <c r="F111" s="69" t="s">
        <v>119</v>
      </c>
      <c r="G111" s="119" t="s">
        <v>78</v>
      </c>
      <c r="H111" s="140" t="s">
        <v>409</v>
      </c>
      <c r="I111" s="71" t="s">
        <v>80</v>
      </c>
      <c r="J111" s="71" t="s">
        <v>81</v>
      </c>
      <c r="K111" s="72"/>
      <c r="L111" s="72"/>
      <c r="M111" s="72"/>
      <c r="N111" s="72"/>
      <c r="O111" s="149">
        <v>2018</v>
      </c>
      <c r="P111" s="140">
        <v>2023</v>
      </c>
      <c r="Q111" s="75">
        <f t="shared" si="6"/>
        <v>3016097.85</v>
      </c>
      <c r="R111" s="125">
        <v>2004095.84</v>
      </c>
      <c r="S111" s="142">
        <v>176831.99</v>
      </c>
      <c r="T111" s="125">
        <v>835170.02</v>
      </c>
      <c r="U111" s="82"/>
      <c r="V111" s="82"/>
      <c r="W111" s="82"/>
      <c r="X111" s="82"/>
      <c r="Y111" s="82"/>
    </row>
    <row r="112" spans="2:25" s="127" customFormat="1" ht="42" customHeight="1" x14ac:dyDescent="0.25">
      <c r="B112" s="144" t="s">
        <v>413</v>
      </c>
      <c r="C112" s="119" t="s">
        <v>414</v>
      </c>
      <c r="D112" s="68" t="s">
        <v>415</v>
      </c>
      <c r="E112" s="119" t="s">
        <v>76</v>
      </c>
      <c r="F112" s="69" t="s">
        <v>119</v>
      </c>
      <c r="G112" s="119" t="s">
        <v>78</v>
      </c>
      <c r="H112" s="140" t="s">
        <v>409</v>
      </c>
      <c r="I112" s="71" t="s">
        <v>80</v>
      </c>
      <c r="J112" s="71" t="s">
        <v>81</v>
      </c>
      <c r="K112" s="72"/>
      <c r="L112" s="72"/>
      <c r="M112" s="156"/>
      <c r="N112" s="156"/>
      <c r="O112" s="149">
        <v>2017</v>
      </c>
      <c r="P112" s="140">
        <v>2023</v>
      </c>
      <c r="Q112" s="75">
        <f t="shared" si="6"/>
        <v>6336480.3900000006</v>
      </c>
      <c r="R112" s="125">
        <v>3825000</v>
      </c>
      <c r="S112" s="142">
        <v>337500</v>
      </c>
      <c r="T112" s="125">
        <v>2173980.39</v>
      </c>
      <c r="U112" s="82"/>
      <c r="V112" s="82"/>
      <c r="W112" s="82"/>
      <c r="X112" s="82"/>
      <c r="Y112" s="82"/>
    </row>
    <row r="113" spans="2:25" s="127" customFormat="1" ht="42" customHeight="1" x14ac:dyDescent="0.25">
      <c r="B113" s="144" t="s">
        <v>416</v>
      </c>
      <c r="C113" s="119" t="s">
        <v>417</v>
      </c>
      <c r="D113" s="68" t="s">
        <v>418</v>
      </c>
      <c r="E113" s="119" t="s">
        <v>76</v>
      </c>
      <c r="F113" s="69" t="s">
        <v>119</v>
      </c>
      <c r="G113" s="119" t="s">
        <v>78</v>
      </c>
      <c r="H113" s="140" t="s">
        <v>409</v>
      </c>
      <c r="I113" s="71" t="s">
        <v>80</v>
      </c>
      <c r="J113" s="71" t="s">
        <v>81</v>
      </c>
      <c r="K113" s="72"/>
      <c r="L113" s="72"/>
      <c r="M113" s="156"/>
      <c r="N113" s="156"/>
      <c r="O113" s="149" t="s">
        <v>213</v>
      </c>
      <c r="P113" s="71">
        <v>2022</v>
      </c>
      <c r="Q113" s="75">
        <f t="shared" si="6"/>
        <v>3105903.34</v>
      </c>
      <c r="R113" s="125">
        <v>1864764</v>
      </c>
      <c r="S113" s="142">
        <v>164538</v>
      </c>
      <c r="T113" s="125">
        <v>1076601.3400000001</v>
      </c>
      <c r="U113" s="82"/>
      <c r="V113" s="82"/>
      <c r="W113" s="82"/>
      <c r="X113" s="82"/>
      <c r="Y113" s="82"/>
    </row>
    <row r="114" spans="2:25" s="127" customFormat="1" ht="42" customHeight="1" x14ac:dyDescent="0.25">
      <c r="B114" s="144" t="s">
        <v>419</v>
      </c>
      <c r="C114" s="119" t="s">
        <v>420</v>
      </c>
      <c r="D114" s="68" t="s">
        <v>421</v>
      </c>
      <c r="E114" s="119" t="s">
        <v>76</v>
      </c>
      <c r="F114" s="69" t="s">
        <v>119</v>
      </c>
      <c r="G114" s="119" t="s">
        <v>78</v>
      </c>
      <c r="H114" s="140" t="s">
        <v>409</v>
      </c>
      <c r="I114" s="71" t="s">
        <v>80</v>
      </c>
      <c r="J114" s="71" t="s">
        <v>81</v>
      </c>
      <c r="K114" s="72"/>
      <c r="L114" s="72"/>
      <c r="M114" s="156"/>
      <c r="N114" s="156"/>
      <c r="O114" s="149" t="s">
        <v>349</v>
      </c>
      <c r="P114" s="71">
        <v>2022</v>
      </c>
      <c r="Q114" s="75">
        <f t="shared" si="6"/>
        <v>1659159.55</v>
      </c>
      <c r="R114" s="125">
        <v>806968.29</v>
      </c>
      <c r="S114" s="142">
        <v>71203.09</v>
      </c>
      <c r="T114" s="125">
        <v>780988.17</v>
      </c>
      <c r="U114" s="82"/>
      <c r="V114" s="82"/>
      <c r="W114" s="82"/>
      <c r="X114" s="82"/>
      <c r="Y114" s="82"/>
    </row>
    <row r="115" spans="2:25" s="127" customFormat="1" ht="42" customHeight="1" x14ac:dyDescent="0.25">
      <c r="B115" s="144" t="s">
        <v>422</v>
      </c>
      <c r="C115" s="119" t="s">
        <v>423</v>
      </c>
      <c r="D115" s="68" t="s">
        <v>424</v>
      </c>
      <c r="E115" s="119" t="s">
        <v>76</v>
      </c>
      <c r="F115" s="69" t="s">
        <v>119</v>
      </c>
      <c r="G115" s="119" t="s">
        <v>78</v>
      </c>
      <c r="H115" s="140" t="s">
        <v>409</v>
      </c>
      <c r="I115" s="71" t="s">
        <v>80</v>
      </c>
      <c r="J115" s="71" t="s">
        <v>81</v>
      </c>
      <c r="K115" s="72"/>
      <c r="L115" s="72"/>
      <c r="M115" s="156"/>
      <c r="N115" s="156"/>
      <c r="O115" s="149" t="s">
        <v>349</v>
      </c>
      <c r="P115" s="71">
        <v>2023</v>
      </c>
      <c r="Q115" s="75">
        <f t="shared" si="6"/>
        <v>6020977.209999999</v>
      </c>
      <c r="R115" s="125">
        <v>4194028.59</v>
      </c>
      <c r="S115" s="142">
        <v>370061.35</v>
      </c>
      <c r="T115" s="125">
        <v>1456887.27</v>
      </c>
      <c r="U115" s="82"/>
      <c r="V115" s="82"/>
      <c r="W115" s="82"/>
      <c r="X115" s="82"/>
      <c r="Y115" s="82"/>
    </row>
    <row r="116" spans="2:25" s="127" customFormat="1" ht="42" customHeight="1" x14ac:dyDescent="0.25">
      <c r="B116" s="144" t="s">
        <v>425</v>
      </c>
      <c r="C116" s="119" t="s">
        <v>426</v>
      </c>
      <c r="D116" s="68" t="s">
        <v>427</v>
      </c>
      <c r="E116" s="119" t="s">
        <v>76</v>
      </c>
      <c r="F116" s="69" t="s">
        <v>119</v>
      </c>
      <c r="G116" s="119" t="s">
        <v>78</v>
      </c>
      <c r="H116" s="140" t="s">
        <v>409</v>
      </c>
      <c r="I116" s="71" t="s">
        <v>80</v>
      </c>
      <c r="J116" s="71" t="s">
        <v>81</v>
      </c>
      <c r="K116" s="72"/>
      <c r="L116" s="72"/>
      <c r="M116" s="156"/>
      <c r="N116" s="156"/>
      <c r="O116" s="149" t="s">
        <v>343</v>
      </c>
      <c r="P116" s="140">
        <v>2023</v>
      </c>
      <c r="Q116" s="75">
        <f t="shared" si="6"/>
        <v>3741839.18</v>
      </c>
      <c r="R116" s="125">
        <v>2661034.4900000002</v>
      </c>
      <c r="S116" s="142">
        <v>234797.17</v>
      </c>
      <c r="T116" s="125">
        <v>846007.52</v>
      </c>
      <c r="U116" s="82"/>
      <c r="V116" s="82"/>
      <c r="W116" s="82"/>
      <c r="X116" s="82"/>
      <c r="Y116" s="82"/>
    </row>
    <row r="117" spans="2:25" s="200" customFormat="1" ht="42" customHeight="1" x14ac:dyDescent="0.25">
      <c r="B117" s="144" t="s">
        <v>428</v>
      </c>
      <c r="C117" s="119" t="s">
        <v>429</v>
      </c>
      <c r="D117" s="68" t="s">
        <v>430</v>
      </c>
      <c r="E117" s="119" t="s">
        <v>76</v>
      </c>
      <c r="F117" s="69" t="s">
        <v>119</v>
      </c>
      <c r="G117" s="119" t="s">
        <v>78</v>
      </c>
      <c r="H117" s="140" t="s">
        <v>409</v>
      </c>
      <c r="I117" s="71" t="s">
        <v>80</v>
      </c>
      <c r="J117" s="71" t="s">
        <v>81</v>
      </c>
      <c r="K117" s="72"/>
      <c r="L117" s="72"/>
      <c r="M117" s="156"/>
      <c r="N117" s="156" t="s">
        <v>1271</v>
      </c>
      <c r="O117" s="149" t="s">
        <v>343</v>
      </c>
      <c r="P117" s="71">
        <v>2018</v>
      </c>
      <c r="Q117" s="75">
        <f t="shared" si="6"/>
        <v>928769.71</v>
      </c>
      <c r="R117" s="125">
        <v>789454.25</v>
      </c>
      <c r="S117" s="142">
        <v>84248.84</v>
      </c>
      <c r="T117" s="125">
        <v>55066.62</v>
      </c>
      <c r="U117" s="82"/>
      <c r="V117" s="82"/>
      <c r="W117" s="82"/>
      <c r="X117" s="82"/>
      <c r="Y117" s="82"/>
    </row>
    <row r="118" spans="2:25" s="127" customFormat="1" ht="42" customHeight="1" x14ac:dyDescent="0.25">
      <c r="B118" s="144" t="s">
        <v>431</v>
      </c>
      <c r="C118" s="119" t="s">
        <v>432</v>
      </c>
      <c r="D118" s="68" t="s">
        <v>433</v>
      </c>
      <c r="E118" s="119" t="s">
        <v>76</v>
      </c>
      <c r="F118" s="119" t="s">
        <v>211</v>
      </c>
      <c r="G118" s="119" t="s">
        <v>78</v>
      </c>
      <c r="H118" s="140" t="s">
        <v>434</v>
      </c>
      <c r="I118" s="140" t="s">
        <v>111</v>
      </c>
      <c r="J118" s="140" t="s">
        <v>81</v>
      </c>
      <c r="K118" s="72"/>
      <c r="L118" s="72"/>
      <c r="M118" s="157"/>
      <c r="N118" s="157"/>
      <c r="O118" s="141" t="s">
        <v>343</v>
      </c>
      <c r="P118" s="140">
        <v>2022</v>
      </c>
      <c r="Q118" s="75">
        <f t="shared" si="6"/>
        <v>461404.28</v>
      </c>
      <c r="R118" s="142">
        <v>392193.64</v>
      </c>
      <c r="S118" s="142"/>
      <c r="T118" s="142">
        <v>69210.64</v>
      </c>
      <c r="U118" s="82"/>
      <c r="V118" s="82"/>
      <c r="W118" s="82"/>
      <c r="X118" s="82"/>
      <c r="Y118" s="82"/>
    </row>
    <row r="119" spans="2:25" s="86" customFormat="1" ht="25.5" customHeight="1" x14ac:dyDescent="0.25">
      <c r="B119" s="104" t="s">
        <v>941</v>
      </c>
      <c r="C119" s="105"/>
      <c r="D119" s="105" t="s">
        <v>942</v>
      </c>
      <c r="E119" s="158"/>
      <c r="F119" s="158"/>
      <c r="G119" s="158"/>
      <c r="H119" s="159"/>
      <c r="I119" s="159"/>
      <c r="J119" s="159"/>
      <c r="K119" s="107"/>
      <c r="L119" s="107"/>
      <c r="M119" s="107"/>
      <c r="N119" s="107"/>
      <c r="O119" s="107"/>
      <c r="P119" s="107"/>
      <c r="Q119" s="160"/>
      <c r="R119" s="106"/>
      <c r="S119" s="106"/>
      <c r="T119" s="106"/>
      <c r="U119" s="82"/>
      <c r="V119" s="82"/>
      <c r="W119" s="82"/>
      <c r="X119" s="82"/>
      <c r="Y119" s="82"/>
    </row>
    <row r="120" spans="2:25" s="86" customFormat="1" ht="25.5" customHeight="1" x14ac:dyDescent="0.25">
      <c r="B120" s="110" t="s">
        <v>441</v>
      </c>
      <c r="C120" s="276"/>
      <c r="D120" s="111" t="s">
        <v>442</v>
      </c>
      <c r="E120" s="132"/>
      <c r="F120" s="132"/>
      <c r="G120" s="132"/>
      <c r="H120" s="113"/>
      <c r="I120" s="114"/>
      <c r="J120" s="114"/>
      <c r="K120" s="115"/>
      <c r="L120" s="115"/>
      <c r="M120" s="115"/>
      <c r="N120" s="115"/>
      <c r="O120" s="115"/>
      <c r="P120" s="115"/>
      <c r="Q120" s="155"/>
      <c r="R120" s="118"/>
      <c r="S120" s="118"/>
      <c r="T120" s="118"/>
      <c r="U120" s="82"/>
      <c r="V120" s="82"/>
      <c r="W120" s="82"/>
      <c r="X120" s="82"/>
      <c r="Y120" s="82"/>
    </row>
    <row r="121" spans="2:25" s="127" customFormat="1" ht="43.5" customHeight="1" x14ac:dyDescent="0.25">
      <c r="B121" s="144" t="s">
        <v>443</v>
      </c>
      <c r="C121" s="119" t="s">
        <v>444</v>
      </c>
      <c r="D121" s="68" t="s">
        <v>445</v>
      </c>
      <c r="E121" s="119" t="s">
        <v>90</v>
      </c>
      <c r="F121" s="69" t="s">
        <v>446</v>
      </c>
      <c r="G121" s="69" t="s">
        <v>91</v>
      </c>
      <c r="H121" s="161" t="s">
        <v>447</v>
      </c>
      <c r="I121" s="70" t="s">
        <v>80</v>
      </c>
      <c r="J121" s="70"/>
      <c r="K121" s="72"/>
      <c r="L121" s="72"/>
      <c r="M121" s="72"/>
      <c r="N121" s="72" t="s">
        <v>1271</v>
      </c>
      <c r="O121" s="73" t="s">
        <v>343</v>
      </c>
      <c r="P121" s="130">
        <v>2020</v>
      </c>
      <c r="Q121" s="75">
        <f t="shared" si="6"/>
        <v>328860</v>
      </c>
      <c r="R121" s="125">
        <v>160792.54999999999</v>
      </c>
      <c r="S121" s="125">
        <v>28375.18</v>
      </c>
      <c r="T121" s="145">
        <v>139692.26999999999</v>
      </c>
      <c r="U121" s="82"/>
      <c r="V121" s="82"/>
      <c r="W121" s="82"/>
      <c r="X121" s="82"/>
      <c r="Y121" s="82"/>
    </row>
    <row r="122" spans="2:25" s="127" customFormat="1" ht="43.5" customHeight="1" x14ac:dyDescent="0.25">
      <c r="B122" s="144" t="s">
        <v>454</v>
      </c>
      <c r="C122" s="119" t="s">
        <v>455</v>
      </c>
      <c r="D122" s="68" t="s">
        <v>456</v>
      </c>
      <c r="E122" s="119" t="s">
        <v>457</v>
      </c>
      <c r="F122" s="69" t="s">
        <v>446</v>
      </c>
      <c r="G122" s="69" t="s">
        <v>132</v>
      </c>
      <c r="H122" s="161" t="s">
        <v>447</v>
      </c>
      <c r="I122" s="70" t="s">
        <v>80</v>
      </c>
      <c r="J122" s="70"/>
      <c r="K122" s="72"/>
      <c r="L122" s="72"/>
      <c r="M122" s="72"/>
      <c r="N122" s="72" t="s">
        <v>1272</v>
      </c>
      <c r="O122" s="73" t="s">
        <v>343</v>
      </c>
      <c r="P122" s="130">
        <v>2020</v>
      </c>
      <c r="Q122" s="75">
        <f t="shared" si="6"/>
        <v>412377.31</v>
      </c>
      <c r="R122" s="145">
        <v>194573.18</v>
      </c>
      <c r="S122" s="145"/>
      <c r="T122" s="145">
        <v>217804.13</v>
      </c>
      <c r="U122" s="82"/>
      <c r="V122" s="82"/>
      <c r="W122" s="82"/>
      <c r="X122" s="82"/>
      <c r="Y122" s="82"/>
    </row>
    <row r="123" spans="2:25" s="86" customFormat="1" ht="43.5" customHeight="1" x14ac:dyDescent="0.25">
      <c r="B123" s="144" t="s">
        <v>458</v>
      </c>
      <c r="C123" s="119" t="s">
        <v>459</v>
      </c>
      <c r="D123" s="68" t="s">
        <v>460</v>
      </c>
      <c r="E123" s="119" t="s">
        <v>461</v>
      </c>
      <c r="F123" s="69" t="s">
        <v>446</v>
      </c>
      <c r="G123" s="69" t="s">
        <v>165</v>
      </c>
      <c r="H123" s="161" t="s">
        <v>447</v>
      </c>
      <c r="I123" s="70" t="s">
        <v>80</v>
      </c>
      <c r="J123" s="70"/>
      <c r="K123" s="72"/>
      <c r="L123" s="72"/>
      <c r="M123" s="72"/>
      <c r="N123" s="72" t="s">
        <v>1272</v>
      </c>
      <c r="O123" s="73" t="s">
        <v>343</v>
      </c>
      <c r="P123" s="130">
        <v>2020</v>
      </c>
      <c r="Q123" s="75">
        <f t="shared" si="6"/>
        <v>352303.6</v>
      </c>
      <c r="R123" s="192">
        <v>185010.9</v>
      </c>
      <c r="S123" s="192"/>
      <c r="T123" s="192">
        <v>167292.70000000001</v>
      </c>
      <c r="U123" s="82"/>
      <c r="V123" s="82"/>
      <c r="W123" s="82"/>
      <c r="X123" s="82"/>
      <c r="Y123" s="82"/>
    </row>
    <row r="124" spans="2:25" s="127" customFormat="1" ht="99.75" customHeight="1" x14ac:dyDescent="0.25">
      <c r="B124" s="144" t="s">
        <v>462</v>
      </c>
      <c r="C124" s="119" t="s">
        <v>463</v>
      </c>
      <c r="D124" s="68" t="s">
        <v>464</v>
      </c>
      <c r="E124" s="119" t="s">
        <v>100</v>
      </c>
      <c r="F124" s="69" t="s">
        <v>446</v>
      </c>
      <c r="G124" s="69" t="s">
        <v>101</v>
      </c>
      <c r="H124" s="161" t="s">
        <v>447</v>
      </c>
      <c r="I124" s="70" t="s">
        <v>80</v>
      </c>
      <c r="J124" s="70"/>
      <c r="K124" s="72"/>
      <c r="L124" s="72"/>
      <c r="M124" s="72"/>
      <c r="N124" s="72" t="s">
        <v>1272</v>
      </c>
      <c r="O124" s="73" t="s">
        <v>343</v>
      </c>
      <c r="P124" s="130">
        <v>2020</v>
      </c>
      <c r="Q124" s="75">
        <f t="shared" si="6"/>
        <v>291368.03000000003</v>
      </c>
      <c r="R124" s="72">
        <v>196105.48</v>
      </c>
      <c r="S124" s="72"/>
      <c r="T124" s="72">
        <v>95262.55</v>
      </c>
      <c r="U124" s="82"/>
      <c r="V124" s="82"/>
      <c r="W124" s="82"/>
      <c r="X124" s="82"/>
      <c r="Y124" s="82"/>
    </row>
    <row r="125" spans="2:25" s="200" customFormat="1" ht="43.5" customHeight="1" x14ac:dyDescent="0.25">
      <c r="B125" s="144" t="s">
        <v>465</v>
      </c>
      <c r="C125" s="119" t="s">
        <v>466</v>
      </c>
      <c r="D125" s="68" t="s">
        <v>467</v>
      </c>
      <c r="E125" s="119" t="s">
        <v>468</v>
      </c>
      <c r="F125" s="69" t="s">
        <v>446</v>
      </c>
      <c r="G125" s="69" t="s">
        <v>358</v>
      </c>
      <c r="H125" s="161" t="s">
        <v>447</v>
      </c>
      <c r="I125" s="70" t="s">
        <v>80</v>
      </c>
      <c r="J125" s="70"/>
      <c r="K125" s="72"/>
      <c r="L125" s="72"/>
      <c r="M125" s="72"/>
      <c r="N125" s="72" t="s">
        <v>1272</v>
      </c>
      <c r="O125" s="73" t="s">
        <v>343</v>
      </c>
      <c r="P125" s="130">
        <v>2019</v>
      </c>
      <c r="Q125" s="75">
        <f t="shared" si="6"/>
        <v>177034.62</v>
      </c>
      <c r="R125" s="131">
        <v>98139.26</v>
      </c>
      <c r="S125" s="131"/>
      <c r="T125" s="192">
        <v>78895.360000000001</v>
      </c>
      <c r="U125" s="82"/>
      <c r="V125" s="82"/>
      <c r="W125" s="82"/>
      <c r="X125" s="82"/>
      <c r="Y125" s="82"/>
    </row>
    <row r="126" spans="2:25" s="127" customFormat="1" ht="43.5" customHeight="1" x14ac:dyDescent="0.25">
      <c r="B126" s="144" t="s">
        <v>469</v>
      </c>
      <c r="C126" s="119" t="s">
        <v>470</v>
      </c>
      <c r="D126" s="68" t="s">
        <v>471</v>
      </c>
      <c r="E126" s="119" t="s">
        <v>90</v>
      </c>
      <c r="F126" s="69" t="s">
        <v>446</v>
      </c>
      <c r="G126" s="69" t="s">
        <v>91</v>
      </c>
      <c r="H126" s="161" t="s">
        <v>447</v>
      </c>
      <c r="I126" s="70" t="s">
        <v>80</v>
      </c>
      <c r="J126" s="70"/>
      <c r="K126" s="72"/>
      <c r="L126" s="72"/>
      <c r="M126" s="72"/>
      <c r="N126" s="72" t="s">
        <v>1271</v>
      </c>
      <c r="O126" s="73" t="s">
        <v>343</v>
      </c>
      <c r="P126" s="130">
        <v>2020</v>
      </c>
      <c r="Q126" s="75">
        <f t="shared" si="6"/>
        <v>288027.52000000002</v>
      </c>
      <c r="R126" s="125">
        <v>168748.36</v>
      </c>
      <c r="S126" s="125">
        <v>29779.16</v>
      </c>
      <c r="T126" s="145">
        <v>89500</v>
      </c>
      <c r="U126" s="82"/>
      <c r="V126" s="82"/>
      <c r="W126" s="82"/>
      <c r="X126" s="82"/>
      <c r="Y126" s="82"/>
    </row>
    <row r="127" spans="2:25" s="86" customFormat="1" ht="43.5" customHeight="1" x14ac:dyDescent="0.25">
      <c r="B127" s="144" t="s">
        <v>472</v>
      </c>
      <c r="C127" s="119" t="s">
        <v>473</v>
      </c>
      <c r="D127" s="68" t="s">
        <v>474</v>
      </c>
      <c r="E127" s="119" t="s">
        <v>125</v>
      </c>
      <c r="F127" s="69" t="s">
        <v>446</v>
      </c>
      <c r="G127" s="69" t="s">
        <v>126</v>
      </c>
      <c r="H127" s="161" t="s">
        <v>447</v>
      </c>
      <c r="I127" s="70" t="s">
        <v>80</v>
      </c>
      <c r="J127" s="70"/>
      <c r="K127" s="72"/>
      <c r="L127" s="72"/>
      <c r="M127" s="72"/>
      <c r="N127" s="72" t="s">
        <v>1272</v>
      </c>
      <c r="O127" s="73" t="s">
        <v>343</v>
      </c>
      <c r="P127" s="130">
        <v>2019</v>
      </c>
      <c r="Q127" s="75">
        <f t="shared" si="6"/>
        <v>242643.58</v>
      </c>
      <c r="R127" s="125">
        <v>192520.02</v>
      </c>
      <c r="S127" s="280"/>
      <c r="T127" s="145">
        <v>50123.56</v>
      </c>
      <c r="U127" s="82"/>
      <c r="V127" s="82"/>
      <c r="W127" s="82"/>
      <c r="X127" s="82"/>
      <c r="Y127" s="82"/>
    </row>
    <row r="128" spans="2:25" s="127" customFormat="1" ht="43.5" customHeight="1" x14ac:dyDescent="0.25">
      <c r="B128" s="144" t="s">
        <v>475</v>
      </c>
      <c r="C128" s="119" t="s">
        <v>476</v>
      </c>
      <c r="D128" s="68" t="s">
        <v>477</v>
      </c>
      <c r="E128" s="119" t="s">
        <v>478</v>
      </c>
      <c r="F128" s="69" t="s">
        <v>446</v>
      </c>
      <c r="G128" s="69" t="s">
        <v>126</v>
      </c>
      <c r="H128" s="161" t="s">
        <v>447</v>
      </c>
      <c r="I128" s="70" t="s">
        <v>80</v>
      </c>
      <c r="J128" s="70"/>
      <c r="K128" s="72"/>
      <c r="L128" s="72"/>
      <c r="M128" s="72"/>
      <c r="N128" s="72" t="s">
        <v>1272</v>
      </c>
      <c r="O128" s="73" t="s">
        <v>343</v>
      </c>
      <c r="P128" s="130">
        <v>2019</v>
      </c>
      <c r="Q128" s="75">
        <f t="shared" si="6"/>
        <v>278083.08</v>
      </c>
      <c r="R128" s="145">
        <v>153072.94</v>
      </c>
      <c r="S128" s="145"/>
      <c r="T128" s="145">
        <v>125010.14</v>
      </c>
      <c r="U128" s="82"/>
      <c r="V128" s="82"/>
      <c r="W128" s="82"/>
      <c r="X128" s="82"/>
      <c r="Y128" s="82"/>
    </row>
    <row r="129" spans="2:25" s="86" customFormat="1" ht="43.5" customHeight="1" x14ac:dyDescent="0.25">
      <c r="B129" s="144" t="s">
        <v>479</v>
      </c>
      <c r="C129" s="119" t="s">
        <v>480</v>
      </c>
      <c r="D129" s="68" t="s">
        <v>481</v>
      </c>
      <c r="E129" s="119" t="s">
        <v>468</v>
      </c>
      <c r="F129" s="69" t="s">
        <v>446</v>
      </c>
      <c r="G129" s="69" t="s">
        <v>358</v>
      </c>
      <c r="H129" s="161" t="s">
        <v>447</v>
      </c>
      <c r="I129" s="70" t="s">
        <v>80</v>
      </c>
      <c r="J129" s="70"/>
      <c r="K129" s="72"/>
      <c r="L129" s="72"/>
      <c r="M129" s="72"/>
      <c r="N129" s="72" t="s">
        <v>1272</v>
      </c>
      <c r="O129" s="73" t="s">
        <v>343</v>
      </c>
      <c r="P129" s="130">
        <v>2019</v>
      </c>
      <c r="Q129" s="75">
        <f t="shared" si="6"/>
        <v>65841.009999999995</v>
      </c>
      <c r="R129" s="145">
        <v>48875.31</v>
      </c>
      <c r="S129" s="145"/>
      <c r="T129" s="72">
        <v>16965.7</v>
      </c>
      <c r="U129" s="82"/>
      <c r="V129" s="82"/>
      <c r="W129" s="82"/>
      <c r="X129" s="82"/>
      <c r="Y129" s="82"/>
    </row>
    <row r="130" spans="2:25" s="127" customFormat="1" ht="43.5" customHeight="1" x14ac:dyDescent="0.25">
      <c r="B130" s="144" t="s">
        <v>482</v>
      </c>
      <c r="C130" s="119" t="s">
        <v>483</v>
      </c>
      <c r="D130" s="68" t="s">
        <v>484</v>
      </c>
      <c r="E130" s="119" t="s">
        <v>468</v>
      </c>
      <c r="F130" s="69" t="s">
        <v>446</v>
      </c>
      <c r="G130" s="69" t="s">
        <v>358</v>
      </c>
      <c r="H130" s="161" t="s">
        <v>447</v>
      </c>
      <c r="I130" s="70" t="s">
        <v>80</v>
      </c>
      <c r="J130" s="70"/>
      <c r="K130" s="72"/>
      <c r="L130" s="72"/>
      <c r="M130" s="72"/>
      <c r="N130" s="72" t="s">
        <v>1272</v>
      </c>
      <c r="O130" s="73" t="s">
        <v>343</v>
      </c>
      <c r="P130" s="130">
        <v>2019</v>
      </c>
      <c r="Q130" s="75">
        <f t="shared" si="6"/>
        <v>151864.34</v>
      </c>
      <c r="R130" s="145">
        <v>101877</v>
      </c>
      <c r="S130" s="145"/>
      <c r="T130" s="192">
        <v>49987.34</v>
      </c>
      <c r="U130" s="82"/>
      <c r="V130" s="82"/>
      <c r="W130" s="82"/>
      <c r="X130" s="82"/>
      <c r="Y130" s="82"/>
    </row>
    <row r="131" spans="2:25" s="127" customFormat="1" ht="43.5" customHeight="1" x14ac:dyDescent="0.25">
      <c r="B131" s="144" t="s">
        <v>485</v>
      </c>
      <c r="C131" s="119" t="s">
        <v>486</v>
      </c>
      <c r="D131" s="68" t="s">
        <v>487</v>
      </c>
      <c r="E131" s="119" t="s">
        <v>461</v>
      </c>
      <c r="F131" s="69" t="s">
        <v>446</v>
      </c>
      <c r="G131" s="69" t="s">
        <v>165</v>
      </c>
      <c r="H131" s="161" t="s">
        <v>447</v>
      </c>
      <c r="I131" s="70" t="s">
        <v>80</v>
      </c>
      <c r="J131" s="70"/>
      <c r="K131" s="72"/>
      <c r="L131" s="72"/>
      <c r="M131" s="72"/>
      <c r="N131" s="72" t="s">
        <v>1272</v>
      </c>
      <c r="O131" s="73" t="s">
        <v>343</v>
      </c>
      <c r="P131" s="130">
        <v>2020</v>
      </c>
      <c r="Q131" s="75">
        <f t="shared" si="6"/>
        <v>198701.96000000002</v>
      </c>
      <c r="R131" s="192">
        <v>156161.26</v>
      </c>
      <c r="S131" s="192"/>
      <c r="T131" s="192">
        <v>42540.7</v>
      </c>
      <c r="U131" s="82"/>
      <c r="V131" s="82"/>
      <c r="W131" s="82"/>
      <c r="X131" s="82"/>
      <c r="Y131" s="82"/>
    </row>
    <row r="132" spans="2:25" s="127" customFormat="1" ht="43.5" customHeight="1" x14ac:dyDescent="0.25">
      <c r="B132" s="144" t="s">
        <v>488</v>
      </c>
      <c r="C132" s="119" t="s">
        <v>489</v>
      </c>
      <c r="D132" s="68" t="s">
        <v>490</v>
      </c>
      <c r="E132" s="119" t="s">
        <v>90</v>
      </c>
      <c r="F132" s="69" t="s">
        <v>446</v>
      </c>
      <c r="G132" s="69" t="s">
        <v>91</v>
      </c>
      <c r="H132" s="161" t="s">
        <v>447</v>
      </c>
      <c r="I132" s="70" t="s">
        <v>80</v>
      </c>
      <c r="J132" s="70"/>
      <c r="K132" s="72"/>
      <c r="L132" s="72"/>
      <c r="M132" s="72"/>
      <c r="N132" s="72" t="s">
        <v>1271</v>
      </c>
      <c r="O132" s="73" t="s">
        <v>343</v>
      </c>
      <c r="P132" s="130">
        <v>2020</v>
      </c>
      <c r="Q132" s="75">
        <f t="shared" si="6"/>
        <v>332510.68</v>
      </c>
      <c r="R132" s="145">
        <v>164229.06</v>
      </c>
      <c r="S132" s="145">
        <v>28981.62</v>
      </c>
      <c r="T132" s="145">
        <v>139300</v>
      </c>
      <c r="U132" s="82"/>
      <c r="V132" s="82"/>
      <c r="W132" s="82"/>
      <c r="X132" s="82"/>
      <c r="Y132" s="82"/>
    </row>
    <row r="133" spans="2:25" s="127" customFormat="1" ht="76.5" customHeight="1" x14ac:dyDescent="0.25">
      <c r="B133" s="144" t="s">
        <v>491</v>
      </c>
      <c r="C133" s="119" t="s">
        <v>492</v>
      </c>
      <c r="D133" s="68" t="s">
        <v>493</v>
      </c>
      <c r="E133" s="119" t="s">
        <v>90</v>
      </c>
      <c r="F133" s="69" t="s">
        <v>446</v>
      </c>
      <c r="G133" s="69" t="s">
        <v>91</v>
      </c>
      <c r="H133" s="161" t="s">
        <v>447</v>
      </c>
      <c r="I133" s="70" t="s">
        <v>80</v>
      </c>
      <c r="J133" s="70"/>
      <c r="K133" s="72"/>
      <c r="L133" s="72"/>
      <c r="M133" s="72"/>
      <c r="N133" s="72" t="s">
        <v>1271</v>
      </c>
      <c r="O133" s="73" t="s">
        <v>343</v>
      </c>
      <c r="P133" s="130">
        <v>2020</v>
      </c>
      <c r="Q133" s="75">
        <f t="shared" si="6"/>
        <v>276519.27999999997</v>
      </c>
      <c r="R133" s="145">
        <v>167636.35999999999</v>
      </c>
      <c r="S133" s="145">
        <v>29582.92</v>
      </c>
      <c r="T133" s="145">
        <v>79300</v>
      </c>
      <c r="U133" s="82"/>
      <c r="V133" s="82"/>
      <c r="W133" s="82"/>
      <c r="X133" s="82"/>
      <c r="Y133" s="82"/>
    </row>
    <row r="134" spans="2:25" s="127" customFormat="1" ht="81" customHeight="1" x14ac:dyDescent="0.25">
      <c r="B134" s="144" t="s">
        <v>494</v>
      </c>
      <c r="C134" s="119" t="s">
        <v>495</v>
      </c>
      <c r="D134" s="68" t="s">
        <v>496</v>
      </c>
      <c r="E134" s="119" t="s">
        <v>1189</v>
      </c>
      <c r="F134" s="69" t="s">
        <v>446</v>
      </c>
      <c r="G134" s="69" t="s">
        <v>126</v>
      </c>
      <c r="H134" s="161" t="s">
        <v>447</v>
      </c>
      <c r="I134" s="70" t="s">
        <v>80</v>
      </c>
      <c r="J134" s="70"/>
      <c r="K134" s="72"/>
      <c r="L134" s="72"/>
      <c r="M134" s="72"/>
      <c r="N134" s="72" t="s">
        <v>1272</v>
      </c>
      <c r="O134" s="73" t="s">
        <v>343</v>
      </c>
      <c r="P134" s="70">
        <v>2019</v>
      </c>
      <c r="Q134" s="75">
        <f t="shared" si="6"/>
        <v>126889.35</v>
      </c>
      <c r="R134" s="145">
        <v>92729.44</v>
      </c>
      <c r="S134" s="145"/>
      <c r="T134" s="145">
        <v>34159.910000000003</v>
      </c>
      <c r="U134" s="82"/>
      <c r="V134" s="82"/>
      <c r="W134" s="82"/>
      <c r="X134" s="82"/>
      <c r="Y134" s="82"/>
    </row>
    <row r="135" spans="2:25" s="127" customFormat="1" ht="109.5" customHeight="1" x14ac:dyDescent="0.25">
      <c r="B135" s="144" t="s">
        <v>497</v>
      </c>
      <c r="C135" s="119" t="s">
        <v>498</v>
      </c>
      <c r="D135" s="68" t="s">
        <v>1192</v>
      </c>
      <c r="E135" s="119" t="s">
        <v>499</v>
      </c>
      <c r="F135" s="69" t="s">
        <v>446</v>
      </c>
      <c r="G135" s="69" t="s">
        <v>101</v>
      </c>
      <c r="H135" s="161" t="s">
        <v>447</v>
      </c>
      <c r="I135" s="70" t="s">
        <v>80</v>
      </c>
      <c r="J135" s="70"/>
      <c r="K135" s="72"/>
      <c r="L135" s="72"/>
      <c r="M135" s="72"/>
      <c r="N135" s="72" t="s">
        <v>1271</v>
      </c>
      <c r="O135" s="73" t="s">
        <v>343</v>
      </c>
      <c r="P135" s="130">
        <v>2019</v>
      </c>
      <c r="Q135" s="75">
        <f t="shared" si="6"/>
        <v>71089.440000000002</v>
      </c>
      <c r="R135" s="145">
        <v>44837</v>
      </c>
      <c r="S135" s="145"/>
      <c r="T135" s="145">
        <v>26252.44</v>
      </c>
      <c r="U135" s="82"/>
      <c r="V135" s="82"/>
      <c r="W135" s="82"/>
      <c r="X135" s="82"/>
      <c r="Y135" s="82"/>
    </row>
    <row r="136" spans="2:25" s="127" customFormat="1" ht="43.5" customHeight="1" x14ac:dyDescent="0.25">
      <c r="B136" s="144" t="s">
        <v>500</v>
      </c>
      <c r="C136" s="119" t="s">
        <v>501</v>
      </c>
      <c r="D136" s="68" t="s">
        <v>502</v>
      </c>
      <c r="E136" s="119" t="s">
        <v>499</v>
      </c>
      <c r="F136" s="69" t="s">
        <v>446</v>
      </c>
      <c r="G136" s="69" t="s">
        <v>101</v>
      </c>
      <c r="H136" s="161" t="s">
        <v>447</v>
      </c>
      <c r="I136" s="70" t="s">
        <v>80</v>
      </c>
      <c r="J136" s="70"/>
      <c r="K136" s="72"/>
      <c r="L136" s="72"/>
      <c r="M136" s="72"/>
      <c r="N136" s="72" t="s">
        <v>1271</v>
      </c>
      <c r="O136" s="73" t="s">
        <v>343</v>
      </c>
      <c r="P136" s="130">
        <v>2019</v>
      </c>
      <c r="Q136" s="75">
        <f t="shared" si="6"/>
        <v>71058.52</v>
      </c>
      <c r="R136" s="145">
        <v>44672</v>
      </c>
      <c r="S136" s="145"/>
      <c r="T136" s="145">
        <v>26386.52</v>
      </c>
      <c r="U136" s="82"/>
      <c r="V136" s="82"/>
      <c r="W136" s="82"/>
      <c r="X136" s="82"/>
      <c r="Y136" s="82"/>
    </row>
    <row r="137" spans="2:25" s="127" customFormat="1" ht="54" customHeight="1" x14ac:dyDescent="0.25">
      <c r="B137" s="144" t="s">
        <v>503</v>
      </c>
      <c r="C137" s="119" t="s">
        <v>504</v>
      </c>
      <c r="D137" s="68" t="s">
        <v>505</v>
      </c>
      <c r="E137" s="119" t="s">
        <v>499</v>
      </c>
      <c r="F137" s="69" t="s">
        <v>446</v>
      </c>
      <c r="G137" s="69" t="s">
        <v>101</v>
      </c>
      <c r="H137" s="161" t="s">
        <v>447</v>
      </c>
      <c r="I137" s="70" t="s">
        <v>80</v>
      </c>
      <c r="J137" s="70"/>
      <c r="K137" s="72"/>
      <c r="L137" s="72"/>
      <c r="M137" s="72"/>
      <c r="N137" s="72" t="s">
        <v>1271</v>
      </c>
      <c r="O137" s="73" t="s">
        <v>343</v>
      </c>
      <c r="P137" s="130">
        <v>2019</v>
      </c>
      <c r="Q137" s="75">
        <f t="shared" si="6"/>
        <v>71200.33</v>
      </c>
      <c r="R137" s="145">
        <v>46362</v>
      </c>
      <c r="S137" s="145"/>
      <c r="T137" s="145">
        <v>24838.33</v>
      </c>
      <c r="U137" s="82"/>
      <c r="V137" s="82"/>
      <c r="W137" s="82"/>
      <c r="X137" s="82"/>
      <c r="Y137" s="82"/>
    </row>
    <row r="138" spans="2:25" s="127" customFormat="1" ht="58.5" customHeight="1" x14ac:dyDescent="0.25">
      <c r="B138" s="144" t="s">
        <v>506</v>
      </c>
      <c r="C138" s="119" t="s">
        <v>507</v>
      </c>
      <c r="D138" s="68" t="s">
        <v>508</v>
      </c>
      <c r="E138" s="119" t="s">
        <v>457</v>
      </c>
      <c r="F138" s="69" t="s">
        <v>446</v>
      </c>
      <c r="G138" s="69" t="s">
        <v>132</v>
      </c>
      <c r="H138" s="161" t="s">
        <v>447</v>
      </c>
      <c r="I138" s="70" t="s">
        <v>80</v>
      </c>
      <c r="J138" s="70"/>
      <c r="K138" s="72"/>
      <c r="L138" s="72"/>
      <c r="M138" s="72"/>
      <c r="N138" s="72" t="s">
        <v>1272</v>
      </c>
      <c r="O138" s="73" t="s">
        <v>343</v>
      </c>
      <c r="P138" s="130">
        <v>2019</v>
      </c>
      <c r="Q138" s="75">
        <f t="shared" si="6"/>
        <v>176965.16</v>
      </c>
      <c r="R138" s="145">
        <v>128312.03</v>
      </c>
      <c r="S138" s="145"/>
      <c r="T138" s="145">
        <v>48653.13</v>
      </c>
      <c r="U138" s="82"/>
      <c r="V138" s="82"/>
      <c r="W138" s="82"/>
      <c r="X138" s="82"/>
      <c r="Y138" s="82"/>
    </row>
    <row r="139" spans="2:25" s="127" customFormat="1" ht="68.25" customHeight="1" x14ac:dyDescent="0.25">
      <c r="B139" s="144" t="s">
        <v>509</v>
      </c>
      <c r="C139" s="119" t="s">
        <v>510</v>
      </c>
      <c r="D139" s="68" t="s">
        <v>511</v>
      </c>
      <c r="E139" s="119" t="s">
        <v>164</v>
      </c>
      <c r="F139" s="69" t="s">
        <v>446</v>
      </c>
      <c r="G139" s="69" t="s">
        <v>165</v>
      </c>
      <c r="H139" s="161" t="s">
        <v>447</v>
      </c>
      <c r="I139" s="70" t="s">
        <v>80</v>
      </c>
      <c r="J139" s="70"/>
      <c r="K139" s="72"/>
      <c r="L139" s="72"/>
      <c r="M139" s="72"/>
      <c r="N139" s="72" t="s">
        <v>1272</v>
      </c>
      <c r="O139" s="73" t="s">
        <v>343</v>
      </c>
      <c r="P139" s="130">
        <v>2019</v>
      </c>
      <c r="Q139" s="75">
        <f t="shared" si="6"/>
        <v>451947.1</v>
      </c>
      <c r="R139" s="192">
        <v>199815</v>
      </c>
      <c r="S139" s="281"/>
      <c r="T139" s="281">
        <v>252132.1</v>
      </c>
      <c r="U139" s="82"/>
      <c r="V139" s="82"/>
      <c r="W139" s="82"/>
      <c r="X139" s="82"/>
      <c r="Y139" s="82"/>
    </row>
    <row r="140" spans="2:25" s="127" customFormat="1" ht="60.75" customHeight="1" x14ac:dyDescent="0.25">
      <c r="B140" s="144" t="s">
        <v>512</v>
      </c>
      <c r="C140" s="119" t="s">
        <v>513</v>
      </c>
      <c r="D140" s="68" t="s">
        <v>514</v>
      </c>
      <c r="E140" s="119" t="s">
        <v>499</v>
      </c>
      <c r="F140" s="69" t="s">
        <v>446</v>
      </c>
      <c r="G140" s="69" t="s">
        <v>101</v>
      </c>
      <c r="H140" s="161" t="s">
        <v>447</v>
      </c>
      <c r="I140" s="70" t="s">
        <v>80</v>
      </c>
      <c r="J140" s="70"/>
      <c r="K140" s="72"/>
      <c r="L140" s="72"/>
      <c r="M140" s="72"/>
      <c r="N140" s="72" t="s">
        <v>1271</v>
      </c>
      <c r="O140" s="73" t="s">
        <v>343</v>
      </c>
      <c r="P140" s="130">
        <v>2018</v>
      </c>
      <c r="Q140" s="75">
        <f t="shared" si="6"/>
        <v>94833.75</v>
      </c>
      <c r="R140" s="145">
        <v>62119</v>
      </c>
      <c r="S140" s="145"/>
      <c r="T140" s="131">
        <v>32714.75</v>
      </c>
      <c r="U140" s="82"/>
      <c r="V140" s="82"/>
      <c r="W140" s="82"/>
      <c r="X140" s="82"/>
      <c r="Y140" s="82"/>
    </row>
    <row r="141" spans="2:25" s="86" customFormat="1" ht="43.5" customHeight="1" x14ac:dyDescent="0.25">
      <c r="B141" s="144" t="s">
        <v>515</v>
      </c>
      <c r="C141" s="119" t="s">
        <v>516</v>
      </c>
      <c r="D141" s="68" t="s">
        <v>517</v>
      </c>
      <c r="E141" s="119" t="s">
        <v>468</v>
      </c>
      <c r="F141" s="69" t="s">
        <v>446</v>
      </c>
      <c r="G141" s="69" t="s">
        <v>358</v>
      </c>
      <c r="H141" s="161" t="s">
        <v>447</v>
      </c>
      <c r="I141" s="70" t="s">
        <v>80</v>
      </c>
      <c r="J141" s="70"/>
      <c r="K141" s="72"/>
      <c r="L141" s="72"/>
      <c r="M141" s="72"/>
      <c r="N141" s="72" t="s">
        <v>1272</v>
      </c>
      <c r="O141" s="73" t="s">
        <v>343</v>
      </c>
      <c r="P141" s="130">
        <v>2019</v>
      </c>
      <c r="Q141" s="75">
        <f t="shared" si="6"/>
        <v>271687.39</v>
      </c>
      <c r="R141" s="145">
        <v>135053</v>
      </c>
      <c r="S141" s="145"/>
      <c r="T141" s="145">
        <v>136634.39000000001</v>
      </c>
      <c r="U141" s="82"/>
      <c r="V141" s="82"/>
      <c r="W141" s="82"/>
      <c r="X141" s="82"/>
      <c r="Y141" s="82"/>
    </row>
    <row r="142" spans="2:25" s="127" customFormat="1" ht="43.5" customHeight="1" x14ac:dyDescent="0.25">
      <c r="B142" s="144" t="s">
        <v>518</v>
      </c>
      <c r="C142" s="119" t="s">
        <v>519</v>
      </c>
      <c r="D142" s="68" t="s">
        <v>520</v>
      </c>
      <c r="E142" s="119" t="s">
        <v>468</v>
      </c>
      <c r="F142" s="69" t="s">
        <v>446</v>
      </c>
      <c r="G142" s="69" t="s">
        <v>358</v>
      </c>
      <c r="H142" s="161" t="s">
        <v>447</v>
      </c>
      <c r="I142" s="70" t="s">
        <v>80</v>
      </c>
      <c r="J142" s="70"/>
      <c r="K142" s="72"/>
      <c r="L142" s="72"/>
      <c r="M142" s="72"/>
      <c r="N142" s="72" t="s">
        <v>1272</v>
      </c>
      <c r="O142" s="73" t="s">
        <v>343</v>
      </c>
      <c r="P142" s="130">
        <v>2019</v>
      </c>
      <c r="Q142" s="75">
        <f t="shared" si="6"/>
        <v>123190.43</v>
      </c>
      <c r="R142" s="145">
        <v>86240.16</v>
      </c>
      <c r="S142" s="145"/>
      <c r="T142" s="131">
        <v>36950.269999999997</v>
      </c>
      <c r="U142" s="82"/>
      <c r="V142" s="82"/>
      <c r="W142" s="82"/>
      <c r="X142" s="82"/>
      <c r="Y142" s="82"/>
    </row>
    <row r="143" spans="2:25" s="127" customFormat="1" ht="43.5" customHeight="1" x14ac:dyDescent="0.25">
      <c r="B143" s="144" t="s">
        <v>521</v>
      </c>
      <c r="C143" s="119" t="s">
        <v>522</v>
      </c>
      <c r="D143" s="68" t="s">
        <v>523</v>
      </c>
      <c r="E143" s="119" t="s">
        <v>468</v>
      </c>
      <c r="F143" s="69" t="s">
        <v>446</v>
      </c>
      <c r="G143" s="69" t="s">
        <v>358</v>
      </c>
      <c r="H143" s="161" t="s">
        <v>447</v>
      </c>
      <c r="I143" s="70" t="s">
        <v>80</v>
      </c>
      <c r="J143" s="70"/>
      <c r="K143" s="72"/>
      <c r="L143" s="72"/>
      <c r="M143" s="72"/>
      <c r="N143" s="72" t="s">
        <v>1272</v>
      </c>
      <c r="O143" s="73" t="s">
        <v>343</v>
      </c>
      <c r="P143" s="130">
        <v>2019</v>
      </c>
      <c r="Q143" s="228">
        <f t="shared" si="6"/>
        <v>150285</v>
      </c>
      <c r="R143" s="192">
        <v>89064.99</v>
      </c>
      <c r="S143" s="145"/>
      <c r="T143" s="192">
        <v>61220.01</v>
      </c>
      <c r="U143" s="82"/>
      <c r="V143" s="82"/>
      <c r="W143" s="82"/>
      <c r="X143" s="82"/>
      <c r="Y143" s="82"/>
    </row>
    <row r="144" spans="2:25" s="127" customFormat="1" ht="43.5" customHeight="1" x14ac:dyDescent="0.25">
      <c r="B144" s="144" t="s">
        <v>524</v>
      </c>
      <c r="C144" s="119" t="s">
        <v>525</v>
      </c>
      <c r="D144" s="68" t="s">
        <v>526</v>
      </c>
      <c r="E144" s="119" t="s">
        <v>527</v>
      </c>
      <c r="F144" s="69" t="s">
        <v>446</v>
      </c>
      <c r="G144" s="69" t="s">
        <v>126</v>
      </c>
      <c r="H144" s="161" t="s">
        <v>447</v>
      </c>
      <c r="I144" s="70" t="s">
        <v>80</v>
      </c>
      <c r="J144" s="70"/>
      <c r="K144" s="72"/>
      <c r="L144" s="72"/>
      <c r="M144" s="72"/>
      <c r="N144" s="72" t="s">
        <v>1272</v>
      </c>
      <c r="O144" s="73" t="s">
        <v>343</v>
      </c>
      <c r="P144" s="130">
        <v>2020</v>
      </c>
      <c r="Q144" s="75">
        <f t="shared" si="6"/>
        <v>119409.59999999999</v>
      </c>
      <c r="R144" s="72">
        <v>95111.679999999993</v>
      </c>
      <c r="S144" s="145"/>
      <c r="T144" s="145">
        <v>24297.919999999998</v>
      </c>
      <c r="U144" s="82"/>
      <c r="V144" s="82"/>
      <c r="W144" s="82"/>
      <c r="X144" s="82"/>
      <c r="Y144" s="82"/>
    </row>
    <row r="145" spans="2:25" s="127" customFormat="1" ht="43.5" customHeight="1" x14ac:dyDescent="0.25">
      <c r="B145" s="144" t="s">
        <v>528</v>
      </c>
      <c r="C145" s="119" t="s">
        <v>529</v>
      </c>
      <c r="D145" s="68" t="s">
        <v>530</v>
      </c>
      <c r="E145" s="119" t="s">
        <v>531</v>
      </c>
      <c r="F145" s="69" t="s">
        <v>446</v>
      </c>
      <c r="G145" s="69" t="s">
        <v>132</v>
      </c>
      <c r="H145" s="161" t="s">
        <v>447</v>
      </c>
      <c r="I145" s="70" t="s">
        <v>80</v>
      </c>
      <c r="J145" s="70"/>
      <c r="K145" s="72"/>
      <c r="L145" s="72"/>
      <c r="M145" s="72"/>
      <c r="N145" s="72" t="s">
        <v>1272</v>
      </c>
      <c r="O145" s="73" t="s">
        <v>343</v>
      </c>
      <c r="P145" s="130">
        <v>2020</v>
      </c>
      <c r="Q145" s="75">
        <f t="shared" si="6"/>
        <v>188011.81</v>
      </c>
      <c r="R145" s="125">
        <v>94073</v>
      </c>
      <c r="S145" s="125"/>
      <c r="T145" s="145">
        <v>93938.81</v>
      </c>
      <c r="U145" s="82"/>
      <c r="V145" s="82"/>
      <c r="W145" s="82"/>
      <c r="X145" s="82"/>
      <c r="Y145" s="82"/>
    </row>
    <row r="146" spans="2:25" s="86" customFormat="1" ht="43.5" customHeight="1" x14ac:dyDescent="0.25">
      <c r="B146" s="144" t="s">
        <v>532</v>
      </c>
      <c r="C146" s="119" t="s">
        <v>533</v>
      </c>
      <c r="D146" s="68" t="s">
        <v>534</v>
      </c>
      <c r="E146" s="119" t="s">
        <v>468</v>
      </c>
      <c r="F146" s="69" t="s">
        <v>446</v>
      </c>
      <c r="G146" s="69" t="s">
        <v>358</v>
      </c>
      <c r="H146" s="161" t="s">
        <v>447</v>
      </c>
      <c r="I146" s="70" t="s">
        <v>80</v>
      </c>
      <c r="J146" s="70"/>
      <c r="K146" s="72"/>
      <c r="L146" s="72"/>
      <c r="M146" s="72"/>
      <c r="N146" s="72" t="s">
        <v>1272</v>
      </c>
      <c r="O146" s="73" t="s">
        <v>343</v>
      </c>
      <c r="P146" s="130">
        <v>2019</v>
      </c>
      <c r="Q146" s="75">
        <f t="shared" si="6"/>
        <v>195576.00999999998</v>
      </c>
      <c r="R146" s="125">
        <v>135226.60999999999</v>
      </c>
      <c r="S146" s="123"/>
      <c r="T146" s="72">
        <v>60349.4</v>
      </c>
      <c r="U146" s="82"/>
      <c r="V146" s="82"/>
      <c r="W146" s="82"/>
      <c r="X146" s="82"/>
      <c r="Y146" s="82"/>
    </row>
    <row r="147" spans="2:25" s="127" customFormat="1" ht="43.5" customHeight="1" x14ac:dyDescent="0.25">
      <c r="B147" s="144" t="s">
        <v>535</v>
      </c>
      <c r="C147" s="119" t="s">
        <v>536</v>
      </c>
      <c r="D147" s="68" t="s">
        <v>537</v>
      </c>
      <c r="E147" s="119" t="s">
        <v>468</v>
      </c>
      <c r="F147" s="69" t="s">
        <v>446</v>
      </c>
      <c r="G147" s="69" t="s">
        <v>358</v>
      </c>
      <c r="H147" s="161" t="s">
        <v>447</v>
      </c>
      <c r="I147" s="70" t="s">
        <v>80</v>
      </c>
      <c r="J147" s="70"/>
      <c r="K147" s="72"/>
      <c r="L147" s="72"/>
      <c r="M147" s="72"/>
      <c r="N147" s="72" t="s">
        <v>1272</v>
      </c>
      <c r="O147" s="73" t="s">
        <v>343</v>
      </c>
      <c r="P147" s="130">
        <v>2019</v>
      </c>
      <c r="Q147" s="75">
        <f t="shared" si="6"/>
        <v>144513.45000000001</v>
      </c>
      <c r="R147" s="125">
        <v>104260.28</v>
      </c>
      <c r="S147" s="123"/>
      <c r="T147" s="145">
        <v>40253.17</v>
      </c>
      <c r="U147" s="82"/>
      <c r="V147" s="82"/>
      <c r="W147" s="82"/>
      <c r="X147" s="82"/>
      <c r="Y147" s="82"/>
    </row>
    <row r="148" spans="2:25" s="127" customFormat="1" ht="43.5" customHeight="1" x14ac:dyDescent="0.25">
      <c r="B148" s="144" t="s">
        <v>538</v>
      </c>
      <c r="C148" s="119" t="s">
        <v>539</v>
      </c>
      <c r="D148" s="68" t="s">
        <v>1194</v>
      </c>
      <c r="E148" s="119" t="s">
        <v>164</v>
      </c>
      <c r="F148" s="69" t="s">
        <v>446</v>
      </c>
      <c r="G148" s="69" t="s">
        <v>165</v>
      </c>
      <c r="H148" s="161" t="s">
        <v>447</v>
      </c>
      <c r="I148" s="70" t="s">
        <v>80</v>
      </c>
      <c r="J148" s="70"/>
      <c r="K148" s="72"/>
      <c r="L148" s="72"/>
      <c r="M148" s="72"/>
      <c r="N148" s="72" t="s">
        <v>1271</v>
      </c>
      <c r="O148" s="73" t="s">
        <v>343</v>
      </c>
      <c r="P148" s="130">
        <v>2020</v>
      </c>
      <c r="Q148" s="75">
        <f t="shared" si="6"/>
        <v>78850</v>
      </c>
      <c r="R148" s="125">
        <v>51501.09</v>
      </c>
      <c r="S148" s="125">
        <v>9088.44</v>
      </c>
      <c r="T148" s="145">
        <v>18260.47</v>
      </c>
      <c r="U148" s="82"/>
      <c r="V148" s="82"/>
      <c r="W148" s="82"/>
      <c r="X148" s="82"/>
      <c r="Y148" s="82"/>
    </row>
    <row r="149" spans="2:25" s="127" customFormat="1" ht="43.5" customHeight="1" x14ac:dyDescent="0.25">
      <c r="B149" s="144" t="s">
        <v>540</v>
      </c>
      <c r="C149" s="119" t="s">
        <v>541</v>
      </c>
      <c r="D149" s="68" t="s">
        <v>1193</v>
      </c>
      <c r="E149" s="119" t="s">
        <v>164</v>
      </c>
      <c r="F149" s="69" t="s">
        <v>446</v>
      </c>
      <c r="G149" s="69" t="s">
        <v>165</v>
      </c>
      <c r="H149" s="161" t="s">
        <v>447</v>
      </c>
      <c r="I149" s="70" t="s">
        <v>80</v>
      </c>
      <c r="J149" s="70"/>
      <c r="K149" s="72"/>
      <c r="L149" s="72"/>
      <c r="M149" s="72"/>
      <c r="N149" s="72" t="s">
        <v>1271</v>
      </c>
      <c r="O149" s="73" t="s">
        <v>343</v>
      </c>
      <c r="P149" s="130">
        <v>2020</v>
      </c>
      <c r="Q149" s="75">
        <f t="shared" si="6"/>
        <v>120836.99</v>
      </c>
      <c r="R149" s="125">
        <v>81136.240000000005</v>
      </c>
      <c r="S149" s="125">
        <v>14318.17</v>
      </c>
      <c r="T149" s="145">
        <v>25382.58</v>
      </c>
      <c r="U149" s="82"/>
      <c r="V149" s="82"/>
      <c r="W149" s="82"/>
      <c r="X149" s="82"/>
      <c r="Y149" s="82"/>
    </row>
    <row r="150" spans="2:25" s="127" customFormat="1" ht="43.5" customHeight="1" x14ac:dyDescent="0.25">
      <c r="B150" s="144" t="s">
        <v>542</v>
      </c>
      <c r="C150" s="119" t="s">
        <v>543</v>
      </c>
      <c r="D150" s="68" t="s">
        <v>544</v>
      </c>
      <c r="E150" s="119" t="s">
        <v>164</v>
      </c>
      <c r="F150" s="69" t="s">
        <v>446</v>
      </c>
      <c r="G150" s="69" t="s">
        <v>165</v>
      </c>
      <c r="H150" s="161" t="s">
        <v>447</v>
      </c>
      <c r="I150" s="70" t="s">
        <v>80</v>
      </c>
      <c r="J150" s="70"/>
      <c r="K150" s="72"/>
      <c r="L150" s="72"/>
      <c r="M150" s="72"/>
      <c r="N150" s="72" t="s">
        <v>1271</v>
      </c>
      <c r="O150" s="73" t="s">
        <v>343</v>
      </c>
      <c r="P150" s="130">
        <v>2020</v>
      </c>
      <c r="Q150" s="75">
        <f t="shared" si="6"/>
        <v>147486.01999999999</v>
      </c>
      <c r="R150" s="125">
        <v>97863.360000000001</v>
      </c>
      <c r="S150" s="125">
        <v>17270.009999999998</v>
      </c>
      <c r="T150" s="145">
        <v>32352.65</v>
      </c>
      <c r="U150" s="82"/>
      <c r="V150" s="82"/>
      <c r="W150" s="82"/>
      <c r="X150" s="82"/>
      <c r="Y150" s="82"/>
    </row>
    <row r="151" spans="2:25" s="127" customFormat="1" ht="84.75" customHeight="1" x14ac:dyDescent="0.25">
      <c r="B151" s="144" t="s">
        <v>545</v>
      </c>
      <c r="C151" s="119" t="s">
        <v>546</v>
      </c>
      <c r="D151" s="68" t="s">
        <v>547</v>
      </c>
      <c r="E151" s="119" t="s">
        <v>164</v>
      </c>
      <c r="F151" s="69" t="s">
        <v>446</v>
      </c>
      <c r="G151" s="69" t="s">
        <v>165</v>
      </c>
      <c r="H151" s="161" t="s">
        <v>447</v>
      </c>
      <c r="I151" s="70" t="s">
        <v>80</v>
      </c>
      <c r="J151" s="70"/>
      <c r="K151" s="72"/>
      <c r="L151" s="72"/>
      <c r="M151" s="72"/>
      <c r="N151" s="72" t="s">
        <v>1271</v>
      </c>
      <c r="O151" s="73" t="s">
        <v>343</v>
      </c>
      <c r="P151" s="130">
        <v>2020</v>
      </c>
      <c r="Q151" s="75">
        <f>SUM(R151:T151)</f>
        <v>233050.97</v>
      </c>
      <c r="R151" s="125">
        <v>116712.08</v>
      </c>
      <c r="S151" s="125">
        <v>20596.27</v>
      </c>
      <c r="T151" s="145">
        <v>95742.62</v>
      </c>
      <c r="U151" s="82"/>
      <c r="V151" s="82"/>
      <c r="W151" s="82"/>
      <c r="X151" s="82"/>
      <c r="Y151" s="82"/>
    </row>
    <row r="152" spans="2:25" s="127" customFormat="1" ht="51.75" customHeight="1" x14ac:dyDescent="0.25">
      <c r="B152" s="144" t="s">
        <v>1263</v>
      </c>
      <c r="C152" s="68" t="s">
        <v>1269</v>
      </c>
      <c r="D152" s="68" t="s">
        <v>1265</v>
      </c>
      <c r="E152" s="119" t="s">
        <v>100</v>
      </c>
      <c r="F152" s="69" t="s">
        <v>446</v>
      </c>
      <c r="G152" s="69" t="s">
        <v>101</v>
      </c>
      <c r="H152" s="161" t="s">
        <v>447</v>
      </c>
      <c r="I152" s="70" t="s">
        <v>80</v>
      </c>
      <c r="J152" s="70"/>
      <c r="K152" s="72"/>
      <c r="L152" s="72"/>
      <c r="M152" s="72"/>
      <c r="N152" s="72"/>
      <c r="O152" s="73" t="s">
        <v>82</v>
      </c>
      <c r="P152" s="130">
        <v>2022</v>
      </c>
      <c r="Q152" s="75">
        <f>SUM(R152:T152)</f>
        <v>250000</v>
      </c>
      <c r="R152" s="192">
        <v>170000</v>
      </c>
      <c r="S152" s="192">
        <v>30000</v>
      </c>
      <c r="T152" s="192">
        <v>50000</v>
      </c>
      <c r="U152" s="82"/>
      <c r="V152" s="82"/>
      <c r="W152" s="82"/>
      <c r="X152" s="82"/>
      <c r="Y152" s="82"/>
    </row>
    <row r="153" spans="2:25" s="127" customFormat="1" ht="43.5" customHeight="1" x14ac:dyDescent="0.25">
      <c r="B153" s="144" t="s">
        <v>1264</v>
      </c>
      <c r="C153" s="68" t="s">
        <v>1270</v>
      </c>
      <c r="D153" s="68" t="s">
        <v>1266</v>
      </c>
      <c r="E153" s="119" t="s">
        <v>100</v>
      </c>
      <c r="F153" s="69" t="s">
        <v>446</v>
      </c>
      <c r="G153" s="69" t="s">
        <v>101</v>
      </c>
      <c r="H153" s="161" t="s">
        <v>447</v>
      </c>
      <c r="I153" s="70" t="s">
        <v>80</v>
      </c>
      <c r="J153" s="70"/>
      <c r="K153" s="72"/>
      <c r="L153" s="72"/>
      <c r="M153" s="72"/>
      <c r="N153" s="72"/>
      <c r="O153" s="73" t="s">
        <v>82</v>
      </c>
      <c r="P153" s="130">
        <v>2022</v>
      </c>
      <c r="Q153" s="75">
        <f>SUM(R153:T153)</f>
        <v>250000</v>
      </c>
      <c r="R153" s="192">
        <v>170000</v>
      </c>
      <c r="S153" s="192">
        <v>30000</v>
      </c>
      <c r="T153" s="192">
        <v>50000</v>
      </c>
      <c r="U153" s="82"/>
      <c r="V153" s="82"/>
      <c r="W153" s="82"/>
      <c r="X153" s="82"/>
      <c r="Y153" s="82"/>
    </row>
    <row r="154" spans="2:25" s="208" customFormat="1" ht="51" customHeight="1" x14ac:dyDescent="0.25">
      <c r="B154" s="110" t="s">
        <v>548</v>
      </c>
      <c r="C154" s="276"/>
      <c r="D154" s="111" t="s">
        <v>549</v>
      </c>
      <c r="E154" s="132"/>
      <c r="F154" s="132"/>
      <c r="G154" s="132"/>
      <c r="H154" s="113"/>
      <c r="I154" s="114"/>
      <c r="J154" s="114"/>
      <c r="K154" s="115"/>
      <c r="L154" s="115"/>
      <c r="M154" s="115"/>
      <c r="N154" s="115"/>
      <c r="O154" s="115"/>
      <c r="P154" s="115"/>
      <c r="Q154" s="155"/>
      <c r="R154" s="118"/>
      <c r="S154" s="118"/>
      <c r="T154" s="118"/>
      <c r="U154" s="82"/>
      <c r="V154" s="82"/>
      <c r="W154" s="82"/>
      <c r="X154" s="82"/>
      <c r="Y154" s="82"/>
    </row>
    <row r="155" spans="2:25" s="127" customFormat="1" ht="43.5" customHeight="1" x14ac:dyDescent="0.25">
      <c r="B155" s="67" t="s">
        <v>550</v>
      </c>
      <c r="C155" s="119" t="s">
        <v>551</v>
      </c>
      <c r="D155" s="128" t="s">
        <v>552</v>
      </c>
      <c r="E155" s="69" t="s">
        <v>125</v>
      </c>
      <c r="F155" s="69" t="s">
        <v>119</v>
      </c>
      <c r="G155" s="69" t="s">
        <v>126</v>
      </c>
      <c r="H155" s="70" t="s">
        <v>553</v>
      </c>
      <c r="I155" s="70" t="s">
        <v>80</v>
      </c>
      <c r="J155" s="70"/>
      <c r="K155" s="72"/>
      <c r="L155" s="72"/>
      <c r="M155" s="72"/>
      <c r="N155" s="72" t="s">
        <v>1271</v>
      </c>
      <c r="O155" s="73" t="s">
        <v>213</v>
      </c>
      <c r="P155" s="130">
        <v>2020</v>
      </c>
      <c r="Q155" s="75">
        <f t="shared" si="6"/>
        <v>612556.27</v>
      </c>
      <c r="R155" s="133">
        <v>520672.82</v>
      </c>
      <c r="S155" s="133">
        <v>45941.72</v>
      </c>
      <c r="T155" s="133">
        <v>45941.73</v>
      </c>
      <c r="U155" s="82"/>
      <c r="V155" s="82"/>
      <c r="W155" s="82"/>
      <c r="X155" s="82"/>
      <c r="Y155" s="82"/>
    </row>
    <row r="156" spans="2:25" s="127" customFormat="1" ht="43.5" customHeight="1" x14ac:dyDescent="0.25">
      <c r="B156" s="67" t="s">
        <v>556</v>
      </c>
      <c r="C156" s="119" t="s">
        <v>557</v>
      </c>
      <c r="D156" s="128" t="s">
        <v>558</v>
      </c>
      <c r="E156" s="69" t="s">
        <v>125</v>
      </c>
      <c r="F156" s="69" t="s">
        <v>119</v>
      </c>
      <c r="G156" s="69" t="s">
        <v>126</v>
      </c>
      <c r="H156" s="70" t="s">
        <v>553</v>
      </c>
      <c r="I156" s="70" t="s">
        <v>80</v>
      </c>
      <c r="J156" s="70"/>
      <c r="K156" s="72"/>
      <c r="L156" s="72"/>
      <c r="M156" s="72"/>
      <c r="N156" s="72"/>
      <c r="O156" s="73" t="s">
        <v>213</v>
      </c>
      <c r="P156" s="70">
        <v>2023</v>
      </c>
      <c r="Q156" s="75">
        <f t="shared" si="6"/>
        <v>1447349.68</v>
      </c>
      <c r="R156" s="133">
        <v>1230247.22</v>
      </c>
      <c r="S156" s="133">
        <v>108551.22</v>
      </c>
      <c r="T156" s="133">
        <v>108551.24</v>
      </c>
      <c r="U156" s="82"/>
      <c r="V156" s="82"/>
      <c r="W156" s="82"/>
      <c r="X156" s="82"/>
      <c r="Y156" s="82"/>
    </row>
    <row r="157" spans="2:25" s="127" customFormat="1" ht="43.5" customHeight="1" x14ac:dyDescent="0.25">
      <c r="B157" s="67" t="s">
        <v>559</v>
      </c>
      <c r="C157" s="119" t="s">
        <v>560</v>
      </c>
      <c r="D157" s="128" t="s">
        <v>561</v>
      </c>
      <c r="E157" s="69" t="s">
        <v>90</v>
      </c>
      <c r="F157" s="69" t="s">
        <v>119</v>
      </c>
      <c r="G157" s="69" t="s">
        <v>91</v>
      </c>
      <c r="H157" s="70" t="s">
        <v>553</v>
      </c>
      <c r="I157" s="70" t="s">
        <v>80</v>
      </c>
      <c r="J157" s="70"/>
      <c r="K157" s="72"/>
      <c r="L157" s="72"/>
      <c r="M157" s="72"/>
      <c r="N157" s="72" t="s">
        <v>1271</v>
      </c>
      <c r="O157" s="73" t="s">
        <v>213</v>
      </c>
      <c r="P157" s="130">
        <v>2020</v>
      </c>
      <c r="Q157" s="75">
        <f t="shared" si="6"/>
        <v>1136546.05</v>
      </c>
      <c r="R157" s="76">
        <v>829197.98</v>
      </c>
      <c r="S157" s="76">
        <v>73164.53</v>
      </c>
      <c r="T157" s="76">
        <v>234183.54</v>
      </c>
      <c r="U157" s="82"/>
      <c r="V157" s="82"/>
      <c r="W157" s="82"/>
      <c r="X157" s="82"/>
      <c r="Y157" s="82"/>
    </row>
    <row r="158" spans="2:25" s="127" customFormat="1" ht="43.5" customHeight="1" x14ac:dyDescent="0.25">
      <c r="B158" s="67" t="s">
        <v>562</v>
      </c>
      <c r="C158" s="119" t="s">
        <v>563</v>
      </c>
      <c r="D158" s="128" t="s">
        <v>564</v>
      </c>
      <c r="E158" s="69" t="s">
        <v>100</v>
      </c>
      <c r="F158" s="69" t="s">
        <v>119</v>
      </c>
      <c r="G158" s="69" t="s">
        <v>101</v>
      </c>
      <c r="H158" s="70" t="s">
        <v>553</v>
      </c>
      <c r="I158" s="70" t="s">
        <v>80</v>
      </c>
      <c r="J158" s="70"/>
      <c r="K158" s="72"/>
      <c r="L158" s="72"/>
      <c r="M158" s="72"/>
      <c r="N158" s="72" t="s">
        <v>1271</v>
      </c>
      <c r="O158" s="73" t="s">
        <v>213</v>
      </c>
      <c r="P158" s="130">
        <v>2020</v>
      </c>
      <c r="Q158" s="75">
        <f t="shared" ref="Q158:Q216" si="7">SUM(R158:T158)</f>
        <v>701286.17999999993</v>
      </c>
      <c r="R158" s="76">
        <v>596093.25</v>
      </c>
      <c r="S158" s="76">
        <v>52596.46</v>
      </c>
      <c r="T158" s="76">
        <v>52596.47</v>
      </c>
      <c r="U158" s="82"/>
      <c r="V158" s="82"/>
      <c r="W158" s="82"/>
      <c r="X158" s="82"/>
      <c r="Y158" s="82"/>
    </row>
    <row r="159" spans="2:25" s="127" customFormat="1" ht="43.5" customHeight="1" x14ac:dyDescent="0.25">
      <c r="B159" s="67" t="s">
        <v>567</v>
      </c>
      <c r="C159" s="119" t="s">
        <v>569</v>
      </c>
      <c r="D159" s="68" t="s">
        <v>570</v>
      </c>
      <c r="E159" s="69" t="s">
        <v>164</v>
      </c>
      <c r="F159" s="69" t="s">
        <v>119</v>
      </c>
      <c r="G159" s="69" t="s">
        <v>165</v>
      </c>
      <c r="H159" s="70" t="s">
        <v>553</v>
      </c>
      <c r="I159" s="70" t="s">
        <v>80</v>
      </c>
      <c r="J159" s="70"/>
      <c r="K159" s="72"/>
      <c r="L159" s="72"/>
      <c r="M159" s="72"/>
      <c r="N159" s="72" t="s">
        <v>1271</v>
      </c>
      <c r="O159" s="73" t="s">
        <v>213</v>
      </c>
      <c r="P159" s="70">
        <v>2020</v>
      </c>
      <c r="Q159" s="75">
        <f t="shared" si="7"/>
        <v>409495.61</v>
      </c>
      <c r="R159" s="76">
        <v>347677.44</v>
      </c>
      <c r="S159" s="76">
        <v>21633.01</v>
      </c>
      <c r="T159" s="76">
        <v>40185.160000000003</v>
      </c>
      <c r="U159" s="82"/>
      <c r="V159" s="82"/>
      <c r="W159" s="82"/>
      <c r="X159" s="82"/>
      <c r="Y159" s="82"/>
    </row>
    <row r="160" spans="2:25" s="127" customFormat="1" ht="43.5" customHeight="1" x14ac:dyDescent="0.25">
      <c r="B160" s="67" t="s">
        <v>568</v>
      </c>
      <c r="C160" s="119" t="s">
        <v>572</v>
      </c>
      <c r="D160" s="68" t="s">
        <v>573</v>
      </c>
      <c r="E160" s="69" t="s">
        <v>164</v>
      </c>
      <c r="F160" s="69" t="s">
        <v>119</v>
      </c>
      <c r="G160" s="69" t="s">
        <v>165</v>
      </c>
      <c r="H160" s="70" t="s">
        <v>553</v>
      </c>
      <c r="I160" s="70" t="s">
        <v>80</v>
      </c>
      <c r="J160" s="70"/>
      <c r="K160" s="72"/>
      <c r="L160" s="72"/>
      <c r="M160" s="72"/>
      <c r="N160" s="72" t="s">
        <v>1271</v>
      </c>
      <c r="O160" s="73" t="s">
        <v>213</v>
      </c>
      <c r="P160" s="70">
        <v>2020</v>
      </c>
      <c r="Q160" s="75">
        <f t="shared" si="7"/>
        <v>570819.53</v>
      </c>
      <c r="R160" s="76">
        <v>443531.62</v>
      </c>
      <c r="S160" s="76">
        <v>26090.1</v>
      </c>
      <c r="T160" s="76">
        <v>101197.81</v>
      </c>
      <c r="U160" s="82"/>
      <c r="V160" s="82"/>
      <c r="W160" s="82"/>
      <c r="X160" s="82"/>
      <c r="Y160" s="82"/>
    </row>
    <row r="161" spans="2:25" s="127" customFormat="1" ht="43.5" customHeight="1" x14ac:dyDescent="0.25">
      <c r="B161" s="67" t="s">
        <v>571</v>
      </c>
      <c r="C161" s="119" t="s">
        <v>575</v>
      </c>
      <c r="D161" s="128" t="s">
        <v>576</v>
      </c>
      <c r="E161" s="69" t="s">
        <v>138</v>
      </c>
      <c r="F161" s="69" t="s">
        <v>119</v>
      </c>
      <c r="G161" s="69" t="s">
        <v>358</v>
      </c>
      <c r="H161" s="70" t="s">
        <v>577</v>
      </c>
      <c r="I161" s="70" t="s">
        <v>80</v>
      </c>
      <c r="J161" s="70"/>
      <c r="K161" s="72"/>
      <c r="L161" s="72"/>
      <c r="M161" s="72"/>
      <c r="N161" s="72" t="s">
        <v>1271</v>
      </c>
      <c r="O161" s="73" t="s">
        <v>213</v>
      </c>
      <c r="P161" s="74" t="s">
        <v>82</v>
      </c>
      <c r="Q161" s="75">
        <f t="shared" si="7"/>
        <v>757801.33000000007</v>
      </c>
      <c r="R161" s="76">
        <v>433597.55</v>
      </c>
      <c r="S161" s="76">
        <v>25505.75</v>
      </c>
      <c r="T161" s="76">
        <v>298698.03000000003</v>
      </c>
      <c r="U161" s="82"/>
      <c r="V161" s="82"/>
      <c r="W161" s="82"/>
      <c r="X161" s="82"/>
      <c r="Y161" s="82"/>
    </row>
    <row r="162" spans="2:25" s="127" customFormat="1" ht="43.5" customHeight="1" x14ac:dyDescent="0.25">
      <c r="B162" s="67" t="s">
        <v>574</v>
      </c>
      <c r="C162" s="119" t="s">
        <v>579</v>
      </c>
      <c r="D162" s="128" t="s">
        <v>580</v>
      </c>
      <c r="E162" s="69" t="s">
        <v>138</v>
      </c>
      <c r="F162" s="69" t="s">
        <v>119</v>
      </c>
      <c r="G162" s="69" t="s">
        <v>358</v>
      </c>
      <c r="H162" s="70" t="s">
        <v>577</v>
      </c>
      <c r="I162" s="70" t="s">
        <v>80</v>
      </c>
      <c r="J162" s="70"/>
      <c r="K162" s="72"/>
      <c r="L162" s="72"/>
      <c r="M162" s="72"/>
      <c r="N162" s="72" t="s">
        <v>1271</v>
      </c>
      <c r="O162" s="73" t="s">
        <v>213</v>
      </c>
      <c r="P162" s="74" t="s">
        <v>82</v>
      </c>
      <c r="Q162" s="75">
        <f t="shared" si="7"/>
        <v>871040.94</v>
      </c>
      <c r="R162" s="76">
        <v>740384.79</v>
      </c>
      <c r="S162" s="76">
        <v>65328.08</v>
      </c>
      <c r="T162" s="76">
        <v>65328.07</v>
      </c>
      <c r="U162" s="82"/>
      <c r="V162" s="82"/>
      <c r="W162" s="82"/>
      <c r="X162" s="82"/>
      <c r="Y162" s="82"/>
    </row>
    <row r="163" spans="2:25" s="127" customFormat="1" ht="43.5" customHeight="1" x14ac:dyDescent="0.25">
      <c r="B163" s="67" t="s">
        <v>578</v>
      </c>
      <c r="C163" s="119" t="s">
        <v>581</v>
      </c>
      <c r="D163" s="128" t="s">
        <v>582</v>
      </c>
      <c r="E163" s="69" t="s">
        <v>138</v>
      </c>
      <c r="F163" s="69" t="s">
        <v>119</v>
      </c>
      <c r="G163" s="69" t="s">
        <v>358</v>
      </c>
      <c r="H163" s="70" t="s">
        <v>577</v>
      </c>
      <c r="I163" s="70" t="s">
        <v>80</v>
      </c>
      <c r="J163" s="70"/>
      <c r="K163" s="72"/>
      <c r="L163" s="72"/>
      <c r="M163" s="72"/>
      <c r="N163" s="72" t="s">
        <v>1271</v>
      </c>
      <c r="O163" s="73" t="s">
        <v>343</v>
      </c>
      <c r="P163" s="74" t="s">
        <v>82</v>
      </c>
      <c r="Q163" s="75">
        <f t="shared" si="7"/>
        <v>875897.7</v>
      </c>
      <c r="R163" s="76">
        <v>744513.04</v>
      </c>
      <c r="S163" s="76">
        <v>65692.33</v>
      </c>
      <c r="T163" s="76">
        <v>65692.33</v>
      </c>
      <c r="U163" s="82"/>
      <c r="V163" s="82"/>
      <c r="W163" s="82"/>
      <c r="X163" s="82"/>
      <c r="Y163" s="82"/>
    </row>
    <row r="164" spans="2:25" s="86" customFormat="1" ht="30" customHeight="1" x14ac:dyDescent="0.25">
      <c r="B164" s="162" t="s">
        <v>943</v>
      </c>
      <c r="C164" s="163"/>
      <c r="D164" s="163" t="s">
        <v>944</v>
      </c>
      <c r="E164" s="164"/>
      <c r="F164" s="164"/>
      <c r="G164" s="164"/>
      <c r="H164" s="165"/>
      <c r="I164" s="165"/>
      <c r="J164" s="165"/>
      <c r="K164" s="166"/>
      <c r="L164" s="166"/>
      <c r="M164" s="166"/>
      <c r="N164" s="166"/>
      <c r="O164" s="166"/>
      <c r="P164" s="166"/>
      <c r="Q164" s="167"/>
      <c r="R164" s="168"/>
      <c r="S164" s="168"/>
      <c r="T164" s="168"/>
      <c r="U164" s="82"/>
      <c r="V164" s="82"/>
      <c r="W164" s="82"/>
      <c r="X164" s="82"/>
      <c r="Y164" s="82"/>
    </row>
    <row r="165" spans="2:25" s="86" customFormat="1" ht="42" customHeight="1" x14ac:dyDescent="0.25">
      <c r="B165" s="104" t="s">
        <v>945</v>
      </c>
      <c r="C165" s="105"/>
      <c r="D165" s="105" t="s">
        <v>946</v>
      </c>
      <c r="E165" s="135"/>
      <c r="F165" s="135"/>
      <c r="G165" s="135"/>
      <c r="H165" s="137"/>
      <c r="I165" s="137"/>
      <c r="J165" s="137"/>
      <c r="K165" s="107"/>
      <c r="L165" s="107"/>
      <c r="M165" s="107"/>
      <c r="N165" s="107"/>
      <c r="O165" s="107"/>
      <c r="P165" s="107"/>
      <c r="Q165" s="160"/>
      <c r="R165" s="106"/>
      <c r="S165" s="106"/>
      <c r="T165" s="106"/>
      <c r="U165" s="82"/>
      <c r="V165" s="82"/>
      <c r="W165" s="82"/>
      <c r="X165" s="82"/>
      <c r="Y165" s="82"/>
    </row>
    <row r="166" spans="2:25" s="86" customFormat="1" ht="81" customHeight="1" x14ac:dyDescent="0.25">
      <c r="B166" s="110" t="s">
        <v>583</v>
      </c>
      <c r="C166" s="276"/>
      <c r="D166" s="111" t="s">
        <v>584</v>
      </c>
      <c r="E166" s="132"/>
      <c r="F166" s="132"/>
      <c r="G166" s="132"/>
      <c r="H166" s="113"/>
      <c r="I166" s="114"/>
      <c r="J166" s="114"/>
      <c r="K166" s="115"/>
      <c r="L166" s="115"/>
      <c r="M166" s="115"/>
      <c r="N166" s="115"/>
      <c r="O166" s="115"/>
      <c r="P166" s="115"/>
      <c r="Q166" s="155"/>
      <c r="R166" s="118"/>
      <c r="S166" s="118"/>
      <c r="T166" s="118"/>
      <c r="U166" s="82"/>
      <c r="V166" s="82"/>
      <c r="W166" s="82"/>
      <c r="X166" s="82"/>
      <c r="Y166" s="82"/>
    </row>
    <row r="167" spans="2:25" s="127" customFormat="1" ht="41.25" customHeight="1" x14ac:dyDescent="0.25">
      <c r="B167" s="67" t="s">
        <v>585</v>
      </c>
      <c r="C167" s="119" t="s">
        <v>586</v>
      </c>
      <c r="D167" s="128" t="s">
        <v>587</v>
      </c>
      <c r="E167" s="69" t="s">
        <v>125</v>
      </c>
      <c r="F167" s="69" t="s">
        <v>588</v>
      </c>
      <c r="G167" s="69" t="s">
        <v>126</v>
      </c>
      <c r="H167" s="70" t="s">
        <v>589</v>
      </c>
      <c r="I167" s="70" t="s">
        <v>80</v>
      </c>
      <c r="J167" s="70"/>
      <c r="K167" s="72"/>
      <c r="L167" s="72"/>
      <c r="M167" s="72"/>
      <c r="N167" s="72" t="s">
        <v>1271</v>
      </c>
      <c r="O167" s="73" t="s">
        <v>213</v>
      </c>
      <c r="P167" s="130">
        <v>2022</v>
      </c>
      <c r="Q167" s="75">
        <f t="shared" si="7"/>
        <v>206332.3</v>
      </c>
      <c r="R167" s="133">
        <v>144525.13</v>
      </c>
      <c r="S167" s="133">
        <v>12752.21</v>
      </c>
      <c r="T167" s="133">
        <v>49054.96</v>
      </c>
      <c r="U167" s="82"/>
      <c r="V167" s="82"/>
      <c r="W167" s="82"/>
      <c r="X167" s="82"/>
      <c r="Y167" s="82"/>
    </row>
    <row r="168" spans="2:25" s="127" customFormat="1" ht="41.25" customHeight="1" x14ac:dyDescent="0.25">
      <c r="B168" s="67" t="s">
        <v>598</v>
      </c>
      <c r="C168" s="119" t="s">
        <v>599</v>
      </c>
      <c r="D168" s="128" t="s">
        <v>600</v>
      </c>
      <c r="E168" s="69" t="s">
        <v>125</v>
      </c>
      <c r="F168" s="69" t="s">
        <v>588</v>
      </c>
      <c r="G168" s="69" t="s">
        <v>126</v>
      </c>
      <c r="H168" s="70" t="s">
        <v>601</v>
      </c>
      <c r="I168" s="70" t="s">
        <v>80</v>
      </c>
      <c r="J168" s="70"/>
      <c r="K168" s="72"/>
      <c r="L168" s="72"/>
      <c r="M168" s="72"/>
      <c r="N168" s="72" t="s">
        <v>1271</v>
      </c>
      <c r="O168" s="73" t="s">
        <v>213</v>
      </c>
      <c r="P168" s="130">
        <v>2020</v>
      </c>
      <c r="Q168" s="75">
        <f t="shared" si="7"/>
        <v>413856.93999999994</v>
      </c>
      <c r="R168" s="133">
        <v>306094.74</v>
      </c>
      <c r="S168" s="133">
        <v>27005.1</v>
      </c>
      <c r="T168" s="133">
        <v>80757.100000000006</v>
      </c>
      <c r="U168" s="82"/>
      <c r="V168" s="82"/>
      <c r="W168" s="82"/>
      <c r="X168" s="82"/>
      <c r="Y168" s="82"/>
    </row>
    <row r="169" spans="2:25" s="127" customFormat="1" ht="41.25" customHeight="1" x14ac:dyDescent="0.25">
      <c r="B169" s="67" t="s">
        <v>605</v>
      </c>
      <c r="C169" s="119" t="s">
        <v>606</v>
      </c>
      <c r="D169" s="128" t="s">
        <v>607</v>
      </c>
      <c r="E169" s="69" t="s">
        <v>1190</v>
      </c>
      <c r="F169" s="69" t="s">
        <v>588</v>
      </c>
      <c r="G169" s="69" t="s">
        <v>132</v>
      </c>
      <c r="H169" s="70" t="s">
        <v>608</v>
      </c>
      <c r="I169" s="70" t="s">
        <v>80</v>
      </c>
      <c r="J169" s="70"/>
      <c r="K169" s="72"/>
      <c r="L169" s="72"/>
      <c r="M169" s="72"/>
      <c r="N169" s="72" t="s">
        <v>1271</v>
      </c>
      <c r="O169" s="73" t="s">
        <v>213</v>
      </c>
      <c r="P169" s="130">
        <v>2020</v>
      </c>
      <c r="Q169" s="75">
        <f t="shared" si="7"/>
        <v>153433</v>
      </c>
      <c r="R169" s="76">
        <v>130418.05</v>
      </c>
      <c r="S169" s="76">
        <v>11507.47</v>
      </c>
      <c r="T169" s="76">
        <v>11507.48</v>
      </c>
      <c r="U169" s="82"/>
      <c r="V169" s="82"/>
      <c r="W169" s="82"/>
      <c r="X169" s="82"/>
      <c r="Y169" s="82"/>
    </row>
    <row r="170" spans="2:25" s="127" customFormat="1" ht="41.25" customHeight="1" x14ac:dyDescent="0.25">
      <c r="B170" s="67" t="s">
        <v>609</v>
      </c>
      <c r="C170" s="119" t="s">
        <v>610</v>
      </c>
      <c r="D170" s="128" t="s">
        <v>611</v>
      </c>
      <c r="E170" s="69" t="s">
        <v>1190</v>
      </c>
      <c r="F170" s="69" t="s">
        <v>588</v>
      </c>
      <c r="G170" s="69" t="s">
        <v>132</v>
      </c>
      <c r="H170" s="70" t="s">
        <v>601</v>
      </c>
      <c r="I170" s="70" t="s">
        <v>80</v>
      </c>
      <c r="J170" s="70"/>
      <c r="K170" s="72"/>
      <c r="L170" s="72"/>
      <c r="M170" s="72"/>
      <c r="N170" s="72" t="s">
        <v>1271</v>
      </c>
      <c r="O170" s="73" t="s">
        <v>213</v>
      </c>
      <c r="P170" s="130">
        <v>2020</v>
      </c>
      <c r="Q170" s="75">
        <f t="shared" si="7"/>
        <v>351872.98</v>
      </c>
      <c r="R170" s="76">
        <v>299092.03000000003</v>
      </c>
      <c r="S170" s="76">
        <v>26390.47</v>
      </c>
      <c r="T170" s="76">
        <v>26390.48</v>
      </c>
      <c r="U170" s="82"/>
      <c r="V170" s="82"/>
      <c r="W170" s="82"/>
      <c r="X170" s="82"/>
      <c r="Y170" s="82"/>
    </row>
    <row r="171" spans="2:25" s="127" customFormat="1" ht="41.25" customHeight="1" x14ac:dyDescent="0.25">
      <c r="B171" s="67" t="s">
        <v>612</v>
      </c>
      <c r="C171" s="119" t="s">
        <v>613</v>
      </c>
      <c r="D171" s="128" t="s">
        <v>614</v>
      </c>
      <c r="E171" s="69" t="s">
        <v>90</v>
      </c>
      <c r="F171" s="69" t="s">
        <v>588</v>
      </c>
      <c r="G171" s="69" t="s">
        <v>91</v>
      </c>
      <c r="H171" s="70" t="s">
        <v>608</v>
      </c>
      <c r="I171" s="70" t="s">
        <v>80</v>
      </c>
      <c r="J171" s="70"/>
      <c r="K171" s="72"/>
      <c r="L171" s="72"/>
      <c r="M171" s="72"/>
      <c r="N171" s="72" t="s">
        <v>1271</v>
      </c>
      <c r="O171" s="73" t="s">
        <v>213</v>
      </c>
      <c r="P171" s="130">
        <v>2019</v>
      </c>
      <c r="Q171" s="75">
        <f t="shared" si="7"/>
        <v>244709.31000000003</v>
      </c>
      <c r="R171" s="76">
        <v>208002.91</v>
      </c>
      <c r="S171" s="133">
        <v>18353.2</v>
      </c>
      <c r="T171" s="133">
        <v>18353.2</v>
      </c>
      <c r="U171" s="82"/>
      <c r="V171" s="82"/>
      <c r="W171" s="82"/>
      <c r="X171" s="82"/>
      <c r="Y171" s="82"/>
    </row>
    <row r="172" spans="2:25" s="127" customFormat="1" ht="41.25" customHeight="1" x14ac:dyDescent="0.25">
      <c r="B172" s="67" t="s">
        <v>615</v>
      </c>
      <c r="C172" s="119" t="s">
        <v>616</v>
      </c>
      <c r="D172" s="128" t="s">
        <v>617</v>
      </c>
      <c r="E172" s="69" t="s">
        <v>90</v>
      </c>
      <c r="F172" s="69" t="s">
        <v>588</v>
      </c>
      <c r="G172" s="69" t="s">
        <v>91</v>
      </c>
      <c r="H172" s="70" t="s">
        <v>601</v>
      </c>
      <c r="I172" s="70" t="s">
        <v>80</v>
      </c>
      <c r="J172" s="70"/>
      <c r="K172" s="72"/>
      <c r="L172" s="72"/>
      <c r="M172" s="72"/>
      <c r="N172" s="72" t="s">
        <v>1271</v>
      </c>
      <c r="O172" s="73" t="s">
        <v>213</v>
      </c>
      <c r="P172" s="130">
        <v>2019</v>
      </c>
      <c r="Q172" s="75">
        <f>SUM(R172:T172)</f>
        <v>274926.31</v>
      </c>
      <c r="R172" s="76">
        <v>233687.34</v>
      </c>
      <c r="S172" s="76">
        <v>20619.48</v>
      </c>
      <c r="T172" s="76">
        <v>20619.490000000002</v>
      </c>
      <c r="U172" s="82"/>
      <c r="V172" s="82"/>
      <c r="W172" s="82"/>
      <c r="X172" s="82"/>
      <c r="Y172" s="82"/>
    </row>
    <row r="173" spans="2:25" s="127" customFormat="1" ht="41.25" customHeight="1" x14ac:dyDescent="0.25">
      <c r="B173" s="67" t="s">
        <v>618</v>
      </c>
      <c r="C173" s="119" t="s">
        <v>620</v>
      </c>
      <c r="D173" s="128" t="s">
        <v>621</v>
      </c>
      <c r="E173" s="69" t="s">
        <v>100</v>
      </c>
      <c r="F173" s="69" t="s">
        <v>588</v>
      </c>
      <c r="G173" s="69" t="s">
        <v>101</v>
      </c>
      <c r="H173" s="70" t="s">
        <v>601</v>
      </c>
      <c r="I173" s="70" t="s">
        <v>80</v>
      </c>
      <c r="J173" s="70"/>
      <c r="K173" s="72"/>
      <c r="L173" s="72"/>
      <c r="M173" s="72"/>
      <c r="N173" s="72" t="s">
        <v>1271</v>
      </c>
      <c r="O173" s="73" t="s">
        <v>213</v>
      </c>
      <c r="P173" s="130">
        <v>2020</v>
      </c>
      <c r="Q173" s="75">
        <f t="shared" si="7"/>
        <v>161149.9</v>
      </c>
      <c r="R173" s="76">
        <v>136977.41</v>
      </c>
      <c r="S173" s="76">
        <v>12086.24</v>
      </c>
      <c r="T173" s="76">
        <v>12086.25</v>
      </c>
      <c r="U173" s="82"/>
      <c r="V173" s="82"/>
      <c r="W173" s="82"/>
      <c r="X173" s="82"/>
      <c r="Y173" s="82"/>
    </row>
    <row r="174" spans="2:25" s="127" customFormat="1" ht="41.25" customHeight="1" x14ac:dyDescent="0.25">
      <c r="B174" s="67" t="s">
        <v>619</v>
      </c>
      <c r="C174" s="119" t="s">
        <v>624</v>
      </c>
      <c r="D174" s="68" t="s">
        <v>625</v>
      </c>
      <c r="E174" s="69" t="s">
        <v>164</v>
      </c>
      <c r="F174" s="69" t="s">
        <v>588</v>
      </c>
      <c r="G174" s="69" t="s">
        <v>165</v>
      </c>
      <c r="H174" s="70" t="s">
        <v>589</v>
      </c>
      <c r="I174" s="70" t="s">
        <v>80</v>
      </c>
      <c r="J174" s="70"/>
      <c r="K174" s="72"/>
      <c r="L174" s="72"/>
      <c r="M174" s="72"/>
      <c r="N174" s="72" t="s">
        <v>1271</v>
      </c>
      <c r="O174" s="73" t="s">
        <v>213</v>
      </c>
      <c r="P174" s="130">
        <v>2020</v>
      </c>
      <c r="Q174" s="75">
        <f>SUM(R174:T174)</f>
        <v>327876.65000000002</v>
      </c>
      <c r="R174" s="76">
        <v>280002.53000000003</v>
      </c>
      <c r="S174" s="76">
        <v>18353.2</v>
      </c>
      <c r="T174" s="76">
        <v>29520.92</v>
      </c>
      <c r="U174" s="82"/>
      <c r="V174" s="82"/>
      <c r="W174" s="82"/>
      <c r="X174" s="82"/>
      <c r="Y174" s="82"/>
    </row>
    <row r="175" spans="2:25" s="127" customFormat="1" ht="41.25" customHeight="1" x14ac:dyDescent="0.25">
      <c r="B175" s="67" t="s">
        <v>622</v>
      </c>
      <c r="C175" s="119" t="s">
        <v>627</v>
      </c>
      <c r="D175" s="128" t="s">
        <v>628</v>
      </c>
      <c r="E175" s="69" t="s">
        <v>164</v>
      </c>
      <c r="F175" s="69" t="s">
        <v>588</v>
      </c>
      <c r="G175" s="69" t="s">
        <v>165</v>
      </c>
      <c r="H175" s="70" t="s">
        <v>601</v>
      </c>
      <c r="I175" s="70" t="s">
        <v>80</v>
      </c>
      <c r="J175" s="70"/>
      <c r="K175" s="72"/>
      <c r="L175" s="72"/>
      <c r="M175" s="72"/>
      <c r="N175" s="72" t="s">
        <v>1271</v>
      </c>
      <c r="O175" s="73" t="s">
        <v>213</v>
      </c>
      <c r="P175" s="287">
        <v>2020</v>
      </c>
      <c r="Q175" s="75">
        <f t="shared" si="7"/>
        <v>341005.72000000003</v>
      </c>
      <c r="R175" s="76">
        <v>281472.87</v>
      </c>
      <c r="S175" s="76">
        <v>24835.84</v>
      </c>
      <c r="T175" s="76">
        <v>34697.01</v>
      </c>
      <c r="U175" s="82"/>
      <c r="V175" s="82"/>
      <c r="W175" s="82"/>
      <c r="X175" s="82"/>
      <c r="Y175" s="82"/>
    </row>
    <row r="176" spans="2:25" s="127" customFormat="1" ht="41.25" customHeight="1" x14ac:dyDescent="0.25">
      <c r="B176" s="67" t="s">
        <v>623</v>
      </c>
      <c r="C176" s="119" t="s">
        <v>630</v>
      </c>
      <c r="D176" s="128" t="s">
        <v>631</v>
      </c>
      <c r="E176" s="119" t="s">
        <v>76</v>
      </c>
      <c r="F176" s="69" t="s">
        <v>588</v>
      </c>
      <c r="G176" s="69" t="s">
        <v>105</v>
      </c>
      <c r="H176" s="70" t="s">
        <v>589</v>
      </c>
      <c r="I176" s="70" t="s">
        <v>80</v>
      </c>
      <c r="J176" s="71" t="s">
        <v>81</v>
      </c>
      <c r="K176" s="72"/>
      <c r="L176" s="96"/>
      <c r="M176" s="72"/>
      <c r="N176" s="72"/>
      <c r="O176" s="73" t="s">
        <v>213</v>
      </c>
      <c r="P176" s="70">
        <v>2023</v>
      </c>
      <c r="Q176" s="75">
        <f t="shared" si="7"/>
        <v>566149.32999999996</v>
      </c>
      <c r="R176" s="142">
        <v>481226.93</v>
      </c>
      <c r="S176" s="125">
        <v>42461.2</v>
      </c>
      <c r="T176" s="76">
        <v>42461.2</v>
      </c>
      <c r="U176" s="82"/>
      <c r="V176" s="82"/>
      <c r="W176" s="82"/>
      <c r="X176" s="82"/>
      <c r="Y176" s="82"/>
    </row>
    <row r="177" spans="2:25" s="127" customFormat="1" ht="58.5" customHeight="1" x14ac:dyDescent="0.25">
      <c r="B177" s="187" t="s">
        <v>626</v>
      </c>
      <c r="C177" s="188" t="s">
        <v>633</v>
      </c>
      <c r="D177" s="201" t="s">
        <v>634</v>
      </c>
      <c r="E177" s="188" t="s">
        <v>76</v>
      </c>
      <c r="F177" s="189" t="s">
        <v>588</v>
      </c>
      <c r="G177" s="189" t="s">
        <v>105</v>
      </c>
      <c r="H177" s="190" t="s">
        <v>601</v>
      </c>
      <c r="I177" s="190" t="s">
        <v>80</v>
      </c>
      <c r="J177" s="191" t="s">
        <v>81</v>
      </c>
      <c r="K177" s="192"/>
      <c r="L177" s="192"/>
      <c r="M177" s="192"/>
      <c r="N177" s="192"/>
      <c r="O177" s="193" t="s">
        <v>213</v>
      </c>
      <c r="P177" s="70">
        <v>2023</v>
      </c>
      <c r="Q177" s="294">
        <f t="shared" si="7"/>
        <v>1370966.8</v>
      </c>
      <c r="R177" s="295">
        <v>1165321.78</v>
      </c>
      <c r="S177" s="295">
        <v>102822.51</v>
      </c>
      <c r="T177" s="295">
        <v>102822.51</v>
      </c>
      <c r="U177" s="82"/>
      <c r="V177" s="82"/>
      <c r="W177" s="82"/>
      <c r="X177" s="82"/>
      <c r="Y177" s="82"/>
    </row>
    <row r="178" spans="2:25" s="127" customFormat="1" ht="41.25" customHeight="1" x14ac:dyDescent="0.25">
      <c r="B178" s="187" t="s">
        <v>629</v>
      </c>
      <c r="C178" s="188" t="s">
        <v>635</v>
      </c>
      <c r="D178" s="201" t="s">
        <v>636</v>
      </c>
      <c r="E178" s="189" t="s">
        <v>138</v>
      </c>
      <c r="F178" s="189" t="s">
        <v>588</v>
      </c>
      <c r="G178" s="189" t="s">
        <v>139</v>
      </c>
      <c r="H178" s="190" t="s">
        <v>589</v>
      </c>
      <c r="I178" s="190" t="s">
        <v>80</v>
      </c>
      <c r="J178" s="190"/>
      <c r="K178" s="192"/>
      <c r="L178" s="192"/>
      <c r="M178" s="192"/>
      <c r="N178" s="192"/>
      <c r="O178" s="193" t="s">
        <v>213</v>
      </c>
      <c r="P178" s="195">
        <v>2021</v>
      </c>
      <c r="Q178" s="194">
        <f>SUM(R178:T178)</f>
        <v>1112261.81</v>
      </c>
      <c r="R178" s="203">
        <v>527453.12</v>
      </c>
      <c r="S178" s="202">
        <v>46539.97</v>
      </c>
      <c r="T178" s="202">
        <v>538268.72</v>
      </c>
      <c r="U178" s="82"/>
      <c r="V178" s="82"/>
      <c r="W178" s="82"/>
      <c r="X178" s="82"/>
      <c r="Y178" s="82"/>
    </row>
    <row r="179" spans="2:25" s="127" customFormat="1" ht="41.25" customHeight="1" x14ac:dyDescent="0.25">
      <c r="B179" s="67" t="s">
        <v>632</v>
      </c>
      <c r="C179" s="119" t="s">
        <v>637</v>
      </c>
      <c r="D179" s="128" t="s">
        <v>638</v>
      </c>
      <c r="E179" s="69" t="s">
        <v>138</v>
      </c>
      <c r="F179" s="69" t="s">
        <v>588</v>
      </c>
      <c r="G179" s="69" t="s">
        <v>139</v>
      </c>
      <c r="H179" s="70" t="s">
        <v>601</v>
      </c>
      <c r="I179" s="70" t="s">
        <v>80</v>
      </c>
      <c r="J179" s="70"/>
      <c r="K179" s="72"/>
      <c r="L179" s="72"/>
      <c r="M179" s="72"/>
      <c r="N179" s="72" t="s">
        <v>1271</v>
      </c>
      <c r="O179" s="73" t="s">
        <v>213</v>
      </c>
      <c r="P179" s="130">
        <v>2020</v>
      </c>
      <c r="Q179" s="75">
        <f>SUM(R179:T179)</f>
        <v>345972.74000000005</v>
      </c>
      <c r="R179" s="76">
        <v>294076.83</v>
      </c>
      <c r="S179" s="76">
        <v>25947.96</v>
      </c>
      <c r="T179" s="76">
        <v>25947.95</v>
      </c>
      <c r="U179" s="82"/>
      <c r="V179" s="82"/>
      <c r="W179" s="82"/>
      <c r="X179" s="82"/>
      <c r="Y179" s="82"/>
    </row>
    <row r="180" spans="2:25" s="86" customFormat="1" ht="25.5" x14ac:dyDescent="0.25">
      <c r="B180" s="110" t="s">
        <v>639</v>
      </c>
      <c r="C180" s="276"/>
      <c r="D180" s="111" t="s">
        <v>640</v>
      </c>
      <c r="E180" s="132"/>
      <c r="F180" s="132"/>
      <c r="G180" s="132"/>
      <c r="H180" s="113"/>
      <c r="I180" s="114"/>
      <c r="J180" s="114"/>
      <c r="K180" s="115"/>
      <c r="L180" s="115"/>
      <c r="M180" s="115"/>
      <c r="N180" s="115"/>
      <c r="O180" s="115"/>
      <c r="P180" s="115"/>
      <c r="Q180" s="155"/>
      <c r="R180" s="118"/>
      <c r="S180" s="118"/>
      <c r="T180" s="118"/>
      <c r="U180" s="82"/>
      <c r="V180" s="82"/>
      <c r="W180" s="82"/>
      <c r="X180" s="82"/>
      <c r="Y180" s="82"/>
    </row>
    <row r="181" spans="2:25" s="127" customFormat="1" ht="41.25" customHeight="1" x14ac:dyDescent="0.25">
      <c r="B181" s="144" t="s">
        <v>641</v>
      </c>
      <c r="C181" s="119" t="s">
        <v>642</v>
      </c>
      <c r="D181" s="128" t="s">
        <v>643</v>
      </c>
      <c r="E181" s="69" t="s">
        <v>125</v>
      </c>
      <c r="F181" s="69" t="s">
        <v>588</v>
      </c>
      <c r="G181" s="69" t="s">
        <v>126</v>
      </c>
      <c r="H181" s="70" t="s">
        <v>644</v>
      </c>
      <c r="I181" s="70" t="s">
        <v>80</v>
      </c>
      <c r="J181" s="70"/>
      <c r="K181" s="72"/>
      <c r="L181" s="72"/>
      <c r="M181" s="72"/>
      <c r="N181" s="72" t="s">
        <v>1271</v>
      </c>
      <c r="O181" s="73" t="s">
        <v>343</v>
      </c>
      <c r="P181" s="195">
        <v>2021</v>
      </c>
      <c r="Q181" s="194">
        <f>SUM(R181:T181)</f>
        <v>155242</v>
      </c>
      <c r="R181" s="293">
        <v>104913.71</v>
      </c>
      <c r="S181" s="196"/>
      <c r="T181" s="293">
        <v>50328.29</v>
      </c>
      <c r="U181" s="82"/>
      <c r="V181" s="82"/>
      <c r="W181" s="82"/>
      <c r="X181" s="82"/>
      <c r="Y181" s="82"/>
    </row>
    <row r="182" spans="2:25" s="127" customFormat="1" ht="41.25" customHeight="1" x14ac:dyDescent="0.25">
      <c r="B182" s="144" t="s">
        <v>647</v>
      </c>
      <c r="C182" s="119" t="s">
        <v>648</v>
      </c>
      <c r="D182" s="128" t="s">
        <v>649</v>
      </c>
      <c r="E182" s="69" t="s">
        <v>1190</v>
      </c>
      <c r="F182" s="69" t="s">
        <v>588</v>
      </c>
      <c r="G182" s="69" t="s">
        <v>132</v>
      </c>
      <c r="H182" s="70" t="s">
        <v>644</v>
      </c>
      <c r="I182" s="70" t="s">
        <v>80</v>
      </c>
      <c r="J182" s="70"/>
      <c r="K182" s="72"/>
      <c r="L182" s="72"/>
      <c r="M182" s="72"/>
      <c r="N182" s="72" t="s">
        <v>1271</v>
      </c>
      <c r="O182" s="73" t="s">
        <v>213</v>
      </c>
      <c r="P182" s="130">
        <v>2020</v>
      </c>
      <c r="Q182" s="75">
        <f>SUM(R182:T182)</f>
        <v>409066</v>
      </c>
      <c r="R182" s="76">
        <v>304936.02</v>
      </c>
      <c r="S182" s="123"/>
      <c r="T182" s="76">
        <v>104129.98</v>
      </c>
      <c r="U182" s="82"/>
      <c r="V182" s="82"/>
      <c r="W182" s="82"/>
      <c r="X182" s="82"/>
      <c r="Y182" s="82"/>
    </row>
    <row r="183" spans="2:25" s="127" customFormat="1" ht="43.5" customHeight="1" x14ac:dyDescent="0.25">
      <c r="B183" s="144" t="s">
        <v>650</v>
      </c>
      <c r="C183" s="119" t="s">
        <v>651</v>
      </c>
      <c r="D183" s="68" t="s">
        <v>652</v>
      </c>
      <c r="E183" s="69" t="s">
        <v>90</v>
      </c>
      <c r="F183" s="69" t="s">
        <v>588</v>
      </c>
      <c r="G183" s="69" t="s">
        <v>91</v>
      </c>
      <c r="H183" s="70" t="s">
        <v>644</v>
      </c>
      <c r="I183" s="70" t="s">
        <v>80</v>
      </c>
      <c r="J183" s="70"/>
      <c r="K183" s="72"/>
      <c r="L183" s="72"/>
      <c r="M183" s="72"/>
      <c r="N183" s="72"/>
      <c r="O183" s="73" t="s">
        <v>213</v>
      </c>
      <c r="P183" s="130">
        <v>2020</v>
      </c>
      <c r="Q183" s="75">
        <f t="shared" si="7"/>
        <v>124615.06</v>
      </c>
      <c r="R183" s="169">
        <v>105922.8</v>
      </c>
      <c r="S183" s="123"/>
      <c r="T183" s="169">
        <v>18692.259999999998</v>
      </c>
      <c r="U183" s="82"/>
      <c r="V183" s="82"/>
      <c r="W183" s="82"/>
      <c r="X183" s="82"/>
      <c r="Y183" s="82"/>
    </row>
    <row r="184" spans="2:25" s="127" customFormat="1" ht="43.5" customHeight="1" x14ac:dyDescent="0.25">
      <c r="B184" s="144" t="s">
        <v>653</v>
      </c>
      <c r="C184" s="119" t="s">
        <v>654</v>
      </c>
      <c r="D184" s="128" t="s">
        <v>1195</v>
      </c>
      <c r="E184" s="69" t="s">
        <v>100</v>
      </c>
      <c r="F184" s="69" t="s">
        <v>588</v>
      </c>
      <c r="G184" s="69" t="s">
        <v>101</v>
      </c>
      <c r="H184" s="70" t="s">
        <v>644</v>
      </c>
      <c r="I184" s="70" t="s">
        <v>80</v>
      </c>
      <c r="J184" s="70"/>
      <c r="K184" s="72"/>
      <c r="L184" s="72"/>
      <c r="M184" s="72"/>
      <c r="N184" s="72"/>
      <c r="O184" s="73" t="s">
        <v>213</v>
      </c>
      <c r="P184" s="130">
        <v>2021</v>
      </c>
      <c r="Q184" s="75">
        <f>SUM(R184:T184)</f>
        <v>440427.05000000005</v>
      </c>
      <c r="R184" s="76">
        <v>358712.08</v>
      </c>
      <c r="S184" s="123"/>
      <c r="T184" s="76">
        <v>81714.97</v>
      </c>
      <c r="U184" s="82"/>
      <c r="V184" s="82"/>
      <c r="W184" s="82"/>
      <c r="X184" s="82"/>
      <c r="Y184" s="82"/>
    </row>
    <row r="185" spans="2:25" s="127" customFormat="1" ht="43.5" customHeight="1" x14ac:dyDescent="0.25">
      <c r="B185" s="144" t="s">
        <v>655</v>
      </c>
      <c r="C185" s="119" t="s">
        <v>657</v>
      </c>
      <c r="D185" s="128" t="s">
        <v>658</v>
      </c>
      <c r="E185" s="69" t="s">
        <v>164</v>
      </c>
      <c r="F185" s="69" t="s">
        <v>588</v>
      </c>
      <c r="G185" s="69" t="s">
        <v>165</v>
      </c>
      <c r="H185" s="70" t="s">
        <v>644</v>
      </c>
      <c r="I185" s="70" t="s">
        <v>80</v>
      </c>
      <c r="J185" s="70"/>
      <c r="K185" s="72"/>
      <c r="L185" s="72"/>
      <c r="M185" s="72"/>
      <c r="N185" s="72" t="s">
        <v>1271</v>
      </c>
      <c r="O185" s="73" t="s">
        <v>213</v>
      </c>
      <c r="P185" s="70">
        <v>2018</v>
      </c>
      <c r="Q185" s="75">
        <f t="shared" si="7"/>
        <v>142803.47</v>
      </c>
      <c r="R185" s="131">
        <v>81864.100000000006</v>
      </c>
      <c r="S185" s="131"/>
      <c r="T185" s="131">
        <v>60939.37</v>
      </c>
      <c r="U185" s="82"/>
      <c r="V185" s="82"/>
      <c r="W185" s="82"/>
      <c r="X185" s="82"/>
      <c r="Y185" s="82"/>
    </row>
    <row r="186" spans="2:25" s="127" customFormat="1" ht="43.5" customHeight="1" x14ac:dyDescent="0.25">
      <c r="B186" s="144" t="s">
        <v>656</v>
      </c>
      <c r="C186" s="119" t="s">
        <v>660</v>
      </c>
      <c r="D186" s="120" t="s">
        <v>1254</v>
      </c>
      <c r="E186" s="119" t="s">
        <v>76</v>
      </c>
      <c r="F186" s="69" t="s">
        <v>588</v>
      </c>
      <c r="G186" s="69" t="s">
        <v>78</v>
      </c>
      <c r="H186" s="70" t="s">
        <v>644</v>
      </c>
      <c r="I186" s="70" t="s">
        <v>80</v>
      </c>
      <c r="J186" s="71" t="s">
        <v>81</v>
      </c>
      <c r="K186" s="72"/>
      <c r="L186" s="72"/>
      <c r="M186" s="72"/>
      <c r="N186" s="72" t="s">
        <v>1271</v>
      </c>
      <c r="O186" s="73" t="s">
        <v>343</v>
      </c>
      <c r="P186" s="74" t="s">
        <v>340</v>
      </c>
      <c r="Q186" s="75">
        <f t="shared" si="7"/>
        <v>1379258.76</v>
      </c>
      <c r="R186" s="76">
        <v>1172369.94</v>
      </c>
      <c r="S186" s="123"/>
      <c r="T186" s="76">
        <v>206888.82</v>
      </c>
      <c r="U186" s="82"/>
      <c r="V186" s="82"/>
      <c r="W186" s="82"/>
      <c r="X186" s="82"/>
      <c r="Y186" s="82"/>
    </row>
    <row r="187" spans="2:25" s="127" customFormat="1" ht="43.5" customHeight="1" x14ac:dyDescent="0.25">
      <c r="B187" s="144" t="s">
        <v>659</v>
      </c>
      <c r="C187" s="119" t="s">
        <v>661</v>
      </c>
      <c r="D187" s="128" t="s">
        <v>662</v>
      </c>
      <c r="E187" s="69" t="s">
        <v>138</v>
      </c>
      <c r="F187" s="69" t="s">
        <v>588</v>
      </c>
      <c r="G187" s="69" t="s">
        <v>139</v>
      </c>
      <c r="H187" s="70" t="s">
        <v>644</v>
      </c>
      <c r="I187" s="70" t="s">
        <v>80</v>
      </c>
      <c r="J187" s="70"/>
      <c r="K187" s="72"/>
      <c r="L187" s="72"/>
      <c r="M187" s="72"/>
      <c r="N187" s="72" t="s">
        <v>1271</v>
      </c>
      <c r="O187" s="73" t="s">
        <v>343</v>
      </c>
      <c r="P187" s="130">
        <v>2019</v>
      </c>
      <c r="Q187" s="75">
        <f t="shared" si="7"/>
        <v>118699.35</v>
      </c>
      <c r="R187" s="76">
        <v>59650.27</v>
      </c>
      <c r="S187" s="123"/>
      <c r="T187" s="76">
        <v>59049.08</v>
      </c>
      <c r="U187" s="82"/>
      <c r="V187" s="82"/>
      <c r="W187" s="82"/>
      <c r="X187" s="82"/>
      <c r="Y187" s="82"/>
    </row>
    <row r="188" spans="2:25" s="86" customFormat="1" x14ac:dyDescent="0.25">
      <c r="B188" s="162" t="s">
        <v>947</v>
      </c>
      <c r="C188" s="163"/>
      <c r="D188" s="163" t="s">
        <v>948</v>
      </c>
      <c r="E188" s="164"/>
      <c r="F188" s="164"/>
      <c r="G188" s="164"/>
      <c r="H188" s="165"/>
      <c r="I188" s="165"/>
      <c r="J188" s="165"/>
      <c r="K188" s="166"/>
      <c r="L188" s="166"/>
      <c r="M188" s="166"/>
      <c r="N188" s="166"/>
      <c r="O188" s="166"/>
      <c r="P188" s="166"/>
      <c r="Q188" s="167"/>
      <c r="R188" s="168"/>
      <c r="S188" s="168"/>
      <c r="T188" s="168"/>
      <c r="U188" s="82"/>
      <c r="V188" s="82"/>
      <c r="W188" s="82"/>
      <c r="X188" s="82"/>
      <c r="Y188" s="82"/>
    </row>
    <row r="189" spans="2:25" s="86" customFormat="1" ht="32.25" customHeight="1" x14ac:dyDescent="0.25">
      <c r="B189" s="104" t="s">
        <v>949</v>
      </c>
      <c r="C189" s="105"/>
      <c r="D189" s="105" t="s">
        <v>950</v>
      </c>
      <c r="E189" s="135"/>
      <c r="F189" s="135"/>
      <c r="G189" s="135"/>
      <c r="H189" s="137"/>
      <c r="I189" s="137"/>
      <c r="J189" s="137"/>
      <c r="K189" s="107"/>
      <c r="L189" s="107"/>
      <c r="M189" s="107"/>
      <c r="N189" s="107"/>
      <c r="O189" s="107"/>
      <c r="P189" s="107"/>
      <c r="Q189" s="160"/>
      <c r="R189" s="106"/>
      <c r="S189" s="106"/>
      <c r="T189" s="106"/>
      <c r="U189" s="82"/>
      <c r="V189" s="82"/>
      <c r="W189" s="82"/>
      <c r="X189" s="82"/>
      <c r="Y189" s="82"/>
    </row>
    <row r="190" spans="2:25" s="86" customFormat="1" ht="58.5" customHeight="1" x14ac:dyDescent="0.25">
      <c r="B190" s="110" t="s">
        <v>663</v>
      </c>
      <c r="C190" s="276"/>
      <c r="D190" s="111" t="s">
        <v>664</v>
      </c>
      <c r="E190" s="132"/>
      <c r="F190" s="132"/>
      <c r="G190" s="132"/>
      <c r="H190" s="113"/>
      <c r="I190" s="114"/>
      <c r="J190" s="114"/>
      <c r="K190" s="115"/>
      <c r="L190" s="115"/>
      <c r="M190" s="115"/>
      <c r="N190" s="115"/>
      <c r="O190" s="115"/>
      <c r="P190" s="115"/>
      <c r="Q190" s="155"/>
      <c r="R190" s="118"/>
      <c r="S190" s="118"/>
      <c r="T190" s="118"/>
      <c r="U190" s="82"/>
      <c r="V190" s="82"/>
      <c r="W190" s="82"/>
      <c r="X190" s="82"/>
      <c r="Y190" s="82"/>
    </row>
    <row r="191" spans="2:25" s="127" customFormat="1" ht="42.75" customHeight="1" x14ac:dyDescent="0.25">
      <c r="B191" s="144" t="s">
        <v>665</v>
      </c>
      <c r="C191" s="119" t="s">
        <v>666</v>
      </c>
      <c r="D191" s="128" t="s">
        <v>667</v>
      </c>
      <c r="E191" s="69" t="s">
        <v>100</v>
      </c>
      <c r="F191" s="69" t="s">
        <v>668</v>
      </c>
      <c r="G191" s="69" t="s">
        <v>101</v>
      </c>
      <c r="H191" s="70" t="s">
        <v>669</v>
      </c>
      <c r="I191" s="70" t="s">
        <v>80</v>
      </c>
      <c r="J191" s="70" t="s">
        <v>81</v>
      </c>
      <c r="K191" s="72"/>
      <c r="L191" s="72"/>
      <c r="M191" s="72"/>
      <c r="N191" s="72"/>
      <c r="O191" s="73" t="s">
        <v>213</v>
      </c>
      <c r="P191" s="130">
        <v>2022</v>
      </c>
      <c r="Q191" s="75">
        <f t="shared" si="7"/>
        <v>524811.05000000005</v>
      </c>
      <c r="R191" s="76">
        <v>446089.4</v>
      </c>
      <c r="S191" s="123"/>
      <c r="T191" s="76">
        <v>78721.649999999994</v>
      </c>
      <c r="U191" s="82"/>
      <c r="V191" s="82"/>
      <c r="W191" s="82"/>
      <c r="X191" s="82"/>
      <c r="Y191" s="82"/>
    </row>
    <row r="192" spans="2:25" s="127" customFormat="1" ht="42.75" customHeight="1" x14ac:dyDescent="0.25">
      <c r="B192" s="144" t="s">
        <v>674</v>
      </c>
      <c r="C192" s="119" t="s">
        <v>676</v>
      </c>
      <c r="D192" s="128" t="s">
        <v>677</v>
      </c>
      <c r="E192" s="69" t="s">
        <v>164</v>
      </c>
      <c r="F192" s="69" t="s">
        <v>668</v>
      </c>
      <c r="G192" s="69" t="s">
        <v>165</v>
      </c>
      <c r="H192" s="70" t="s">
        <v>678</v>
      </c>
      <c r="I192" s="70" t="s">
        <v>80</v>
      </c>
      <c r="J192" s="70"/>
      <c r="K192" s="72"/>
      <c r="L192" s="72"/>
      <c r="M192" s="72"/>
      <c r="N192" s="72" t="s">
        <v>1271</v>
      </c>
      <c r="O192" s="73" t="s">
        <v>343</v>
      </c>
      <c r="P192" s="70">
        <v>2018</v>
      </c>
      <c r="Q192" s="75">
        <f t="shared" si="7"/>
        <v>225788.63</v>
      </c>
      <c r="R192" s="131">
        <v>162322.79999999999</v>
      </c>
      <c r="S192" s="131"/>
      <c r="T192" s="131">
        <v>63465.83</v>
      </c>
      <c r="U192" s="82"/>
      <c r="V192" s="82"/>
      <c r="W192" s="82"/>
      <c r="X192" s="82"/>
      <c r="Y192" s="82"/>
    </row>
    <row r="193" spans="2:25" s="127" customFormat="1" ht="44.25" customHeight="1" x14ac:dyDescent="0.25">
      <c r="B193" s="144" t="s">
        <v>675</v>
      </c>
      <c r="C193" s="119" t="s">
        <v>679</v>
      </c>
      <c r="D193" s="128" t="s">
        <v>680</v>
      </c>
      <c r="E193" s="69" t="s">
        <v>138</v>
      </c>
      <c r="F193" s="69" t="s">
        <v>668</v>
      </c>
      <c r="G193" s="69" t="s">
        <v>139</v>
      </c>
      <c r="H193" s="70" t="s">
        <v>669</v>
      </c>
      <c r="I193" s="70" t="s">
        <v>80</v>
      </c>
      <c r="J193" s="70" t="s">
        <v>81</v>
      </c>
      <c r="K193" s="72"/>
      <c r="L193" s="72"/>
      <c r="M193" s="72"/>
      <c r="N193" s="72" t="s">
        <v>1271</v>
      </c>
      <c r="O193" s="73" t="s">
        <v>213</v>
      </c>
      <c r="P193" s="209">
        <v>2022</v>
      </c>
      <c r="Q193" s="75">
        <f t="shared" si="7"/>
        <v>1070198.76</v>
      </c>
      <c r="R193" s="76">
        <v>265648.62</v>
      </c>
      <c r="S193" s="123"/>
      <c r="T193" s="76">
        <v>804550.14</v>
      </c>
      <c r="U193" s="82"/>
      <c r="V193" s="82"/>
      <c r="W193" s="82"/>
      <c r="X193" s="82"/>
      <c r="Y193" s="82"/>
    </row>
    <row r="194" spans="2:25" s="86" customFormat="1" ht="17.25" customHeight="1" x14ac:dyDescent="0.25">
      <c r="B194" s="162" t="s">
        <v>951</v>
      </c>
      <c r="C194" s="163"/>
      <c r="D194" s="163" t="s">
        <v>952</v>
      </c>
      <c r="E194" s="164"/>
      <c r="F194" s="164"/>
      <c r="G194" s="164"/>
      <c r="H194" s="165"/>
      <c r="I194" s="165"/>
      <c r="J194" s="165"/>
      <c r="K194" s="166"/>
      <c r="L194" s="166"/>
      <c r="M194" s="166"/>
      <c r="N194" s="166"/>
      <c r="O194" s="166"/>
      <c r="P194" s="166"/>
      <c r="Q194" s="167"/>
      <c r="R194" s="168"/>
      <c r="S194" s="168"/>
      <c r="T194" s="168"/>
      <c r="U194" s="82"/>
      <c r="V194" s="82"/>
      <c r="W194" s="82"/>
      <c r="X194" s="82"/>
      <c r="Y194" s="82"/>
    </row>
    <row r="195" spans="2:25" s="86" customFormat="1" ht="44.25" customHeight="1" x14ac:dyDescent="0.25">
      <c r="B195" s="104" t="s">
        <v>953</v>
      </c>
      <c r="C195" s="105"/>
      <c r="D195" s="105" t="s">
        <v>954</v>
      </c>
      <c r="E195" s="135"/>
      <c r="F195" s="135"/>
      <c r="G195" s="135"/>
      <c r="H195" s="137"/>
      <c r="I195" s="137"/>
      <c r="J195" s="137"/>
      <c r="K195" s="107"/>
      <c r="L195" s="107"/>
      <c r="M195" s="107"/>
      <c r="N195" s="107"/>
      <c r="O195" s="107"/>
      <c r="P195" s="107"/>
      <c r="Q195" s="160"/>
      <c r="R195" s="106"/>
      <c r="S195" s="106"/>
      <c r="T195" s="106"/>
      <c r="U195" s="82"/>
      <c r="V195" s="82"/>
      <c r="W195" s="82"/>
      <c r="X195" s="82"/>
      <c r="Y195" s="82"/>
    </row>
    <row r="196" spans="2:25" s="86" customFormat="1" ht="56.25" customHeight="1" x14ac:dyDescent="0.25">
      <c r="B196" s="110" t="s">
        <v>681</v>
      </c>
      <c r="C196" s="276"/>
      <c r="D196" s="111" t="s">
        <v>682</v>
      </c>
      <c r="E196" s="132"/>
      <c r="F196" s="132"/>
      <c r="G196" s="132"/>
      <c r="H196" s="113"/>
      <c r="I196" s="114"/>
      <c r="J196" s="114"/>
      <c r="K196" s="115"/>
      <c r="L196" s="115"/>
      <c r="M196" s="115"/>
      <c r="N196" s="115"/>
      <c r="O196" s="115"/>
      <c r="P196" s="115"/>
      <c r="Q196" s="155"/>
      <c r="R196" s="118"/>
      <c r="S196" s="118"/>
      <c r="T196" s="118"/>
      <c r="U196" s="82"/>
      <c r="V196" s="82"/>
      <c r="W196" s="82"/>
      <c r="X196" s="82"/>
      <c r="Y196" s="82"/>
    </row>
    <row r="197" spans="2:25" s="127" customFormat="1" ht="42" customHeight="1" x14ac:dyDescent="0.25">
      <c r="B197" s="144" t="s">
        <v>683</v>
      </c>
      <c r="C197" s="119" t="s">
        <v>684</v>
      </c>
      <c r="D197" s="128" t="s">
        <v>685</v>
      </c>
      <c r="E197" s="69" t="s">
        <v>125</v>
      </c>
      <c r="F197" s="69" t="s">
        <v>686</v>
      </c>
      <c r="G197" s="69" t="s">
        <v>126</v>
      </c>
      <c r="H197" s="70" t="s">
        <v>687</v>
      </c>
      <c r="I197" s="70" t="s">
        <v>80</v>
      </c>
      <c r="J197" s="70"/>
      <c r="K197" s="72"/>
      <c r="L197" s="72"/>
      <c r="M197" s="72"/>
      <c r="N197" s="72" t="s">
        <v>1271</v>
      </c>
      <c r="O197" s="73" t="s">
        <v>961</v>
      </c>
      <c r="P197" s="130">
        <v>2020</v>
      </c>
      <c r="Q197" s="75">
        <f>SUM(R197:T197)</f>
        <v>300640.28999999998</v>
      </c>
      <c r="R197" s="145">
        <v>255495.66</v>
      </c>
      <c r="S197" s="123"/>
      <c r="T197" s="145">
        <v>45144.63</v>
      </c>
      <c r="U197" s="82"/>
      <c r="V197" s="82"/>
      <c r="W197" s="82"/>
      <c r="X197" s="82"/>
      <c r="Y197" s="82"/>
    </row>
    <row r="198" spans="2:25" s="127" customFormat="1" ht="42" customHeight="1" x14ac:dyDescent="0.25">
      <c r="B198" s="144" t="s">
        <v>690</v>
      </c>
      <c r="C198" s="119" t="s">
        <v>691</v>
      </c>
      <c r="D198" s="128" t="s">
        <v>1242</v>
      </c>
      <c r="E198" s="69" t="s">
        <v>1190</v>
      </c>
      <c r="F198" s="69" t="s">
        <v>686</v>
      </c>
      <c r="G198" s="69" t="s">
        <v>132</v>
      </c>
      <c r="H198" s="70" t="s">
        <v>687</v>
      </c>
      <c r="I198" s="70" t="s">
        <v>80</v>
      </c>
      <c r="J198" s="70"/>
      <c r="K198" s="72"/>
      <c r="L198" s="72"/>
      <c r="M198" s="72"/>
      <c r="N198" s="72" t="s">
        <v>1271</v>
      </c>
      <c r="O198" s="73" t="s">
        <v>961</v>
      </c>
      <c r="P198" s="130">
        <v>2020</v>
      </c>
      <c r="Q198" s="75">
        <f t="shared" si="7"/>
        <v>669034.32000000007</v>
      </c>
      <c r="R198" s="76">
        <v>568679.17000000004</v>
      </c>
      <c r="S198" s="123"/>
      <c r="T198" s="76">
        <v>100355.15</v>
      </c>
      <c r="U198" s="82"/>
      <c r="V198" s="82"/>
      <c r="W198" s="82"/>
      <c r="X198" s="82"/>
      <c r="Y198" s="82"/>
    </row>
    <row r="199" spans="2:25" s="127" customFormat="1" ht="42" customHeight="1" x14ac:dyDescent="0.25">
      <c r="B199" s="144" t="s">
        <v>692</v>
      </c>
      <c r="C199" s="119" t="s">
        <v>693</v>
      </c>
      <c r="D199" s="128" t="s">
        <v>694</v>
      </c>
      <c r="E199" s="69" t="s">
        <v>90</v>
      </c>
      <c r="F199" s="69" t="s">
        <v>686</v>
      </c>
      <c r="G199" s="69" t="s">
        <v>91</v>
      </c>
      <c r="H199" s="70" t="s">
        <v>687</v>
      </c>
      <c r="I199" s="70" t="s">
        <v>80</v>
      </c>
      <c r="J199" s="70"/>
      <c r="K199" s="72"/>
      <c r="L199" s="72"/>
      <c r="M199" s="72"/>
      <c r="N199" s="72" t="s">
        <v>1271</v>
      </c>
      <c r="O199" s="73" t="s">
        <v>961</v>
      </c>
      <c r="P199" s="130">
        <v>2020</v>
      </c>
      <c r="Q199" s="75">
        <f t="shared" si="7"/>
        <v>500024</v>
      </c>
      <c r="R199" s="145">
        <v>425020.4</v>
      </c>
      <c r="S199" s="123"/>
      <c r="T199" s="145">
        <v>75003.600000000006</v>
      </c>
      <c r="U199" s="82"/>
      <c r="V199" s="82"/>
      <c r="W199" s="82"/>
      <c r="X199" s="82"/>
      <c r="Y199" s="82"/>
    </row>
    <row r="200" spans="2:25" s="127" customFormat="1" ht="123" customHeight="1" x14ac:dyDescent="0.25">
      <c r="B200" s="144" t="s">
        <v>695</v>
      </c>
      <c r="C200" s="119" t="s">
        <v>696</v>
      </c>
      <c r="D200" s="128" t="s">
        <v>697</v>
      </c>
      <c r="E200" s="69" t="s">
        <v>100</v>
      </c>
      <c r="F200" s="69" t="s">
        <v>686</v>
      </c>
      <c r="G200" s="69" t="s">
        <v>101</v>
      </c>
      <c r="H200" s="70" t="s">
        <v>687</v>
      </c>
      <c r="I200" s="70" t="s">
        <v>80</v>
      </c>
      <c r="J200" s="70"/>
      <c r="K200" s="72"/>
      <c r="L200" s="72"/>
      <c r="M200" s="72"/>
      <c r="N200" s="72" t="s">
        <v>1271</v>
      </c>
      <c r="O200" s="73" t="s">
        <v>961</v>
      </c>
      <c r="P200" s="130">
        <v>2019</v>
      </c>
      <c r="Q200" s="75">
        <f t="shared" si="7"/>
        <v>337561.3</v>
      </c>
      <c r="R200" s="76">
        <v>286927</v>
      </c>
      <c r="S200" s="123"/>
      <c r="T200" s="76">
        <v>50634.3</v>
      </c>
      <c r="U200" s="82"/>
      <c r="V200" s="82"/>
      <c r="W200" s="82"/>
      <c r="X200" s="82"/>
      <c r="Y200" s="82"/>
    </row>
    <row r="201" spans="2:25" s="127" customFormat="1" ht="54" customHeight="1" x14ac:dyDescent="0.25">
      <c r="B201" s="144" t="s">
        <v>698</v>
      </c>
      <c r="C201" s="119" t="s">
        <v>699</v>
      </c>
      <c r="D201" s="128" t="s">
        <v>700</v>
      </c>
      <c r="E201" s="69" t="s">
        <v>164</v>
      </c>
      <c r="F201" s="69" t="s">
        <v>686</v>
      </c>
      <c r="G201" s="69" t="s">
        <v>165</v>
      </c>
      <c r="H201" s="70" t="s">
        <v>687</v>
      </c>
      <c r="I201" s="70" t="s">
        <v>80</v>
      </c>
      <c r="J201" s="70"/>
      <c r="K201" s="72"/>
      <c r="L201" s="72"/>
      <c r="M201" s="72"/>
      <c r="N201" s="72" t="s">
        <v>1271</v>
      </c>
      <c r="O201" s="73" t="s">
        <v>961</v>
      </c>
      <c r="P201" s="70">
        <v>2018</v>
      </c>
      <c r="Q201" s="75">
        <f t="shared" si="7"/>
        <v>592026.43999999994</v>
      </c>
      <c r="R201" s="131">
        <v>503222.47</v>
      </c>
      <c r="S201" s="131"/>
      <c r="T201" s="131">
        <v>88803.97</v>
      </c>
      <c r="U201" s="82"/>
      <c r="V201" s="82"/>
      <c r="W201" s="82"/>
      <c r="X201" s="82"/>
      <c r="Y201" s="82"/>
    </row>
    <row r="202" spans="2:25" s="127" customFormat="1" ht="60.75" customHeight="1" x14ac:dyDescent="0.25">
      <c r="B202" s="144" t="s">
        <v>701</v>
      </c>
      <c r="C202" s="119" t="s">
        <v>702</v>
      </c>
      <c r="D202" s="120" t="s">
        <v>703</v>
      </c>
      <c r="E202" s="119" t="s">
        <v>76</v>
      </c>
      <c r="F202" s="69" t="s">
        <v>686</v>
      </c>
      <c r="G202" s="69" t="s">
        <v>78</v>
      </c>
      <c r="H202" s="70" t="s">
        <v>687</v>
      </c>
      <c r="I202" s="70" t="s">
        <v>80</v>
      </c>
      <c r="J202" s="70"/>
      <c r="K202" s="72"/>
      <c r="L202" s="72"/>
      <c r="M202" s="72"/>
      <c r="N202" s="72"/>
      <c r="O202" s="73" t="s">
        <v>961</v>
      </c>
      <c r="P202" s="143">
        <v>2022</v>
      </c>
      <c r="Q202" s="75">
        <f t="shared" si="7"/>
        <v>2531836.12</v>
      </c>
      <c r="R202" s="76">
        <v>2152060.7000000002</v>
      </c>
      <c r="S202" s="123"/>
      <c r="T202" s="76">
        <v>379775.42</v>
      </c>
      <c r="U202" s="82"/>
      <c r="V202" s="82"/>
      <c r="W202" s="82"/>
      <c r="X202" s="82"/>
      <c r="Y202" s="82"/>
    </row>
    <row r="203" spans="2:25" s="127" customFormat="1" ht="52.5" customHeight="1" x14ac:dyDescent="0.25">
      <c r="B203" s="144" t="s">
        <v>704</v>
      </c>
      <c r="C203" s="119" t="s">
        <v>705</v>
      </c>
      <c r="D203" s="128" t="s">
        <v>706</v>
      </c>
      <c r="E203" s="69" t="s">
        <v>138</v>
      </c>
      <c r="F203" s="69" t="s">
        <v>686</v>
      </c>
      <c r="G203" s="69" t="s">
        <v>139</v>
      </c>
      <c r="H203" s="70" t="s">
        <v>687</v>
      </c>
      <c r="I203" s="70" t="s">
        <v>80</v>
      </c>
      <c r="J203" s="70"/>
      <c r="K203" s="72"/>
      <c r="L203" s="72"/>
      <c r="M203" s="72"/>
      <c r="N203" s="72" t="s">
        <v>1271</v>
      </c>
      <c r="O203" s="73" t="s">
        <v>961</v>
      </c>
      <c r="P203" s="130">
        <v>2020</v>
      </c>
      <c r="Q203" s="75">
        <f t="shared" si="7"/>
        <v>441993.66</v>
      </c>
      <c r="R203" s="76">
        <v>375694.6</v>
      </c>
      <c r="S203" s="123"/>
      <c r="T203" s="76">
        <v>66299.06</v>
      </c>
      <c r="U203" s="82"/>
      <c r="V203" s="82"/>
      <c r="W203" s="82"/>
      <c r="X203" s="82"/>
      <c r="Y203" s="82"/>
    </row>
    <row r="204" spans="2:25" s="127" customFormat="1" ht="72.75" customHeight="1" x14ac:dyDescent="0.25">
      <c r="B204" s="144" t="s">
        <v>1186</v>
      </c>
      <c r="C204" s="119" t="s">
        <v>1222</v>
      </c>
      <c r="D204" s="128" t="s">
        <v>1196</v>
      </c>
      <c r="E204" s="69" t="s">
        <v>164</v>
      </c>
      <c r="F204" s="69" t="s">
        <v>686</v>
      </c>
      <c r="G204" s="69" t="s">
        <v>165</v>
      </c>
      <c r="H204" s="70" t="s">
        <v>687</v>
      </c>
      <c r="I204" s="70" t="s">
        <v>80</v>
      </c>
      <c r="J204" s="70"/>
      <c r="K204" s="72"/>
      <c r="L204" s="72"/>
      <c r="M204" s="72"/>
      <c r="N204" s="72"/>
      <c r="O204" s="73" t="s">
        <v>82</v>
      </c>
      <c r="P204" s="70">
        <v>2022</v>
      </c>
      <c r="Q204" s="75">
        <f>SUM(R204:T204)</f>
        <v>87404.400000000009</v>
      </c>
      <c r="R204" s="131">
        <v>74293.740000000005</v>
      </c>
      <c r="S204" s="131"/>
      <c r="T204" s="131">
        <v>13110.66</v>
      </c>
      <c r="U204" s="82"/>
      <c r="V204" s="82"/>
      <c r="W204" s="82"/>
      <c r="X204" s="82"/>
      <c r="Y204" s="82"/>
    </row>
    <row r="205" spans="2:25" s="86" customFormat="1" ht="39" customHeight="1" x14ac:dyDescent="0.25">
      <c r="B205" s="110" t="s">
        <v>707</v>
      </c>
      <c r="C205" s="276"/>
      <c r="D205" s="111" t="s">
        <v>708</v>
      </c>
      <c r="E205" s="132"/>
      <c r="F205" s="132"/>
      <c r="G205" s="132"/>
      <c r="H205" s="113"/>
      <c r="I205" s="114"/>
      <c r="J205" s="114"/>
      <c r="K205" s="115"/>
      <c r="L205" s="115"/>
      <c r="M205" s="115"/>
      <c r="N205" s="115"/>
      <c r="O205" s="115"/>
      <c r="P205" s="115"/>
      <c r="Q205" s="155"/>
      <c r="R205" s="118"/>
      <c r="S205" s="118"/>
      <c r="T205" s="118"/>
      <c r="U205" s="82"/>
      <c r="V205" s="82"/>
      <c r="W205" s="82"/>
      <c r="X205" s="82"/>
      <c r="Y205" s="82"/>
    </row>
    <row r="206" spans="2:25" s="127" customFormat="1" ht="48.75" customHeight="1" x14ac:dyDescent="0.25">
      <c r="B206" s="144" t="s">
        <v>709</v>
      </c>
      <c r="C206" s="119" t="s">
        <v>710</v>
      </c>
      <c r="D206" s="128" t="s">
        <v>711</v>
      </c>
      <c r="E206" s="69" t="s">
        <v>712</v>
      </c>
      <c r="F206" s="69" t="s">
        <v>686</v>
      </c>
      <c r="G206" s="69" t="s">
        <v>126</v>
      </c>
      <c r="H206" s="70" t="s">
        <v>713</v>
      </c>
      <c r="I206" s="70" t="s">
        <v>80</v>
      </c>
      <c r="J206" s="70"/>
      <c r="K206" s="72"/>
      <c r="L206" s="72"/>
      <c r="M206" s="72"/>
      <c r="N206" s="72" t="s">
        <v>1271</v>
      </c>
      <c r="O206" s="73" t="s">
        <v>343</v>
      </c>
      <c r="P206" s="130">
        <v>2019</v>
      </c>
      <c r="Q206" s="75">
        <f t="shared" si="7"/>
        <v>163238.07</v>
      </c>
      <c r="R206" s="133">
        <v>108939.91</v>
      </c>
      <c r="S206" s="123"/>
      <c r="T206" s="133">
        <v>54298.16</v>
      </c>
      <c r="U206" s="82"/>
      <c r="V206" s="82"/>
      <c r="W206" s="82"/>
      <c r="X206" s="82"/>
      <c r="Y206" s="82"/>
    </row>
    <row r="207" spans="2:25" s="127" customFormat="1" ht="37.5" customHeight="1" x14ac:dyDescent="0.25">
      <c r="B207" s="144" t="s">
        <v>720</v>
      </c>
      <c r="C207" s="119" t="s">
        <v>721</v>
      </c>
      <c r="D207" s="128" t="s">
        <v>722</v>
      </c>
      <c r="E207" s="69" t="s">
        <v>1190</v>
      </c>
      <c r="F207" s="69" t="s">
        <v>686</v>
      </c>
      <c r="G207" s="69" t="s">
        <v>132</v>
      </c>
      <c r="H207" s="70" t="s">
        <v>713</v>
      </c>
      <c r="I207" s="70" t="s">
        <v>80</v>
      </c>
      <c r="J207" s="70"/>
      <c r="K207" s="72"/>
      <c r="L207" s="72"/>
      <c r="M207" s="72"/>
      <c r="N207" s="72" t="s">
        <v>1271</v>
      </c>
      <c r="O207" s="73" t="s">
        <v>343</v>
      </c>
      <c r="P207" s="130">
        <v>2018</v>
      </c>
      <c r="Q207" s="75">
        <f t="shared" si="7"/>
        <v>148350.12</v>
      </c>
      <c r="R207" s="131">
        <v>126097.60000000001</v>
      </c>
      <c r="S207" s="131"/>
      <c r="T207" s="131">
        <v>22252.52</v>
      </c>
      <c r="U207" s="82"/>
      <c r="V207" s="82"/>
      <c r="W207" s="82"/>
      <c r="X207" s="82"/>
      <c r="Y207" s="82"/>
    </row>
    <row r="208" spans="2:25" s="127" customFormat="1" ht="143.25" customHeight="1" x14ac:dyDescent="0.25">
      <c r="B208" s="144" t="s">
        <v>723</v>
      </c>
      <c r="C208" s="119" t="s">
        <v>724</v>
      </c>
      <c r="D208" s="128" t="s">
        <v>725</v>
      </c>
      <c r="E208" s="69" t="s">
        <v>90</v>
      </c>
      <c r="F208" s="69" t="s">
        <v>686</v>
      </c>
      <c r="G208" s="69" t="s">
        <v>91</v>
      </c>
      <c r="H208" s="70" t="s">
        <v>713</v>
      </c>
      <c r="I208" s="70" t="s">
        <v>80</v>
      </c>
      <c r="J208" s="70"/>
      <c r="K208" s="72"/>
      <c r="L208" s="72"/>
      <c r="M208" s="72"/>
      <c r="N208" s="72" t="s">
        <v>1271</v>
      </c>
      <c r="O208" s="73" t="s">
        <v>343</v>
      </c>
      <c r="P208" s="130">
        <v>2019</v>
      </c>
      <c r="Q208" s="75">
        <f t="shared" si="7"/>
        <v>187778.82352941178</v>
      </c>
      <c r="R208" s="133">
        <v>159612</v>
      </c>
      <c r="S208" s="123"/>
      <c r="T208" s="133">
        <v>28166.823529411766</v>
      </c>
      <c r="U208" s="82"/>
      <c r="V208" s="82"/>
      <c r="W208" s="82"/>
      <c r="X208" s="82"/>
      <c r="Y208" s="82"/>
    </row>
    <row r="209" spans="2:25" s="127" customFormat="1" ht="172.5" customHeight="1" x14ac:dyDescent="0.25">
      <c r="B209" s="144" t="s">
        <v>727</v>
      </c>
      <c r="C209" s="119" t="s">
        <v>728</v>
      </c>
      <c r="D209" s="128" t="s">
        <v>729</v>
      </c>
      <c r="E209" s="69" t="s">
        <v>100</v>
      </c>
      <c r="F209" s="69" t="s">
        <v>686</v>
      </c>
      <c r="G209" s="69" t="s">
        <v>101</v>
      </c>
      <c r="H209" s="70" t="s">
        <v>713</v>
      </c>
      <c r="I209" s="70" t="s">
        <v>80</v>
      </c>
      <c r="J209" s="70"/>
      <c r="K209" s="72"/>
      <c r="L209" s="72"/>
      <c r="M209" s="72"/>
      <c r="N209" s="72" t="s">
        <v>1271</v>
      </c>
      <c r="O209" s="73" t="s">
        <v>343</v>
      </c>
      <c r="P209" s="130">
        <v>2020</v>
      </c>
      <c r="Q209" s="75">
        <f t="shared" si="7"/>
        <v>131692.32</v>
      </c>
      <c r="R209" s="76">
        <v>111938.46</v>
      </c>
      <c r="S209" s="123"/>
      <c r="T209" s="76">
        <v>19753.86</v>
      </c>
      <c r="U209" s="82"/>
      <c r="V209" s="82"/>
      <c r="W209" s="82"/>
      <c r="X209" s="82"/>
      <c r="Y209" s="82"/>
    </row>
    <row r="210" spans="2:25" s="127" customFormat="1" ht="27.75" customHeight="1" x14ac:dyDescent="0.25">
      <c r="B210" s="144" t="s">
        <v>730</v>
      </c>
      <c r="C210" s="119" t="s">
        <v>732</v>
      </c>
      <c r="D210" s="128" t="s">
        <v>733</v>
      </c>
      <c r="E210" s="69" t="s">
        <v>164</v>
      </c>
      <c r="F210" s="69" t="s">
        <v>686</v>
      </c>
      <c r="G210" s="69" t="s">
        <v>165</v>
      </c>
      <c r="H210" s="70" t="s">
        <v>713</v>
      </c>
      <c r="I210" s="70" t="s">
        <v>80</v>
      </c>
      <c r="J210" s="70"/>
      <c r="K210" s="72"/>
      <c r="L210" s="72"/>
      <c r="M210" s="72"/>
      <c r="N210" s="72" t="s">
        <v>1271</v>
      </c>
      <c r="O210" s="73" t="s">
        <v>343</v>
      </c>
      <c r="P210" s="70">
        <v>2020</v>
      </c>
      <c r="Q210" s="75">
        <f t="shared" si="7"/>
        <v>419607.67</v>
      </c>
      <c r="R210" s="76">
        <v>208131.4</v>
      </c>
      <c r="S210" s="123"/>
      <c r="T210" s="76">
        <v>211476.27</v>
      </c>
      <c r="U210" s="82"/>
      <c r="V210" s="82"/>
      <c r="W210" s="82"/>
      <c r="X210" s="82"/>
      <c r="Y210" s="82"/>
    </row>
    <row r="211" spans="2:25" s="127" customFormat="1" ht="27.75" customHeight="1" x14ac:dyDescent="0.25">
      <c r="B211" s="197" t="s">
        <v>731</v>
      </c>
      <c r="C211" s="119" t="s">
        <v>735</v>
      </c>
      <c r="D211" s="68" t="s">
        <v>736</v>
      </c>
      <c r="E211" s="119" t="s">
        <v>76</v>
      </c>
      <c r="F211" s="69" t="s">
        <v>686</v>
      </c>
      <c r="G211" s="69" t="s">
        <v>78</v>
      </c>
      <c r="H211" s="70" t="s">
        <v>713</v>
      </c>
      <c r="I211" s="70" t="s">
        <v>80</v>
      </c>
      <c r="J211" s="70"/>
      <c r="K211" s="72"/>
      <c r="L211" s="72"/>
      <c r="M211" s="72"/>
      <c r="N211" s="72" t="s">
        <v>1271</v>
      </c>
      <c r="O211" s="204" t="s">
        <v>213</v>
      </c>
      <c r="P211" s="205" t="s">
        <v>82</v>
      </c>
      <c r="Q211" s="194">
        <f t="shared" si="7"/>
        <v>740891.74</v>
      </c>
      <c r="R211" s="202">
        <v>629274.53</v>
      </c>
      <c r="S211" s="196"/>
      <c r="T211" s="202">
        <v>111617.21</v>
      </c>
      <c r="U211" s="82"/>
      <c r="V211" s="82"/>
      <c r="W211" s="82"/>
      <c r="X211" s="82"/>
      <c r="Y211" s="82"/>
    </row>
    <row r="212" spans="2:25" s="127" customFormat="1" ht="27.75" customHeight="1" x14ac:dyDescent="0.25">
      <c r="B212" s="197" t="s">
        <v>734</v>
      </c>
      <c r="C212" s="119" t="s">
        <v>737</v>
      </c>
      <c r="D212" s="128" t="s">
        <v>738</v>
      </c>
      <c r="E212" s="69" t="s">
        <v>138</v>
      </c>
      <c r="F212" s="69" t="s">
        <v>686</v>
      </c>
      <c r="G212" s="69" t="s">
        <v>139</v>
      </c>
      <c r="H212" s="70" t="s">
        <v>713</v>
      </c>
      <c r="I212" s="70" t="s">
        <v>80</v>
      </c>
      <c r="J212" s="70"/>
      <c r="K212" s="72"/>
      <c r="L212" s="72"/>
      <c r="M212" s="72"/>
      <c r="N212" s="72" t="s">
        <v>1271</v>
      </c>
      <c r="O212" s="193" t="s">
        <v>213</v>
      </c>
      <c r="P212" s="195">
        <v>2021</v>
      </c>
      <c r="Q212" s="194">
        <f t="shared" si="7"/>
        <v>549684.56000000006</v>
      </c>
      <c r="R212" s="202">
        <v>285784.81</v>
      </c>
      <c r="S212" s="196"/>
      <c r="T212" s="202">
        <v>263899.75</v>
      </c>
      <c r="U212" s="82"/>
      <c r="V212" s="82"/>
      <c r="W212" s="82"/>
      <c r="X212" s="82"/>
      <c r="Y212" s="82"/>
    </row>
    <row r="213" spans="2:25" s="86" customFormat="1" ht="69.75" customHeight="1" x14ac:dyDescent="0.25">
      <c r="B213" s="110" t="s">
        <v>739</v>
      </c>
      <c r="C213" s="276"/>
      <c r="D213" s="111" t="s">
        <v>740</v>
      </c>
      <c r="E213" s="132"/>
      <c r="F213" s="132"/>
      <c r="G213" s="132"/>
      <c r="H213" s="113"/>
      <c r="I213" s="114"/>
      <c r="J213" s="114"/>
      <c r="K213" s="115"/>
      <c r="L213" s="115"/>
      <c r="M213" s="115"/>
      <c r="N213" s="115"/>
      <c r="O213" s="115"/>
      <c r="P213" s="115"/>
      <c r="Q213" s="155"/>
      <c r="R213" s="118"/>
      <c r="S213" s="118"/>
      <c r="T213" s="118"/>
      <c r="U213" s="82"/>
      <c r="V213" s="82"/>
      <c r="W213" s="82"/>
      <c r="X213" s="82"/>
      <c r="Y213" s="82"/>
    </row>
    <row r="214" spans="2:25" s="127" customFormat="1" ht="54.75" customHeight="1" x14ac:dyDescent="0.25">
      <c r="B214" s="144" t="s">
        <v>741</v>
      </c>
      <c r="C214" s="119" t="s">
        <v>742</v>
      </c>
      <c r="D214" s="128" t="s">
        <v>743</v>
      </c>
      <c r="E214" s="69" t="s">
        <v>125</v>
      </c>
      <c r="F214" s="69" t="s">
        <v>668</v>
      </c>
      <c r="G214" s="69" t="s">
        <v>126</v>
      </c>
      <c r="H214" s="70" t="s">
        <v>744</v>
      </c>
      <c r="I214" s="70" t="s">
        <v>80</v>
      </c>
      <c r="J214" s="70" t="s">
        <v>81</v>
      </c>
      <c r="K214" s="72"/>
      <c r="L214" s="72"/>
      <c r="M214" s="72"/>
      <c r="N214" s="72" t="s">
        <v>1271</v>
      </c>
      <c r="O214" s="73" t="s">
        <v>343</v>
      </c>
      <c r="P214" s="130">
        <v>2020</v>
      </c>
      <c r="Q214" s="75">
        <f t="shared" si="7"/>
        <v>1274747.74</v>
      </c>
      <c r="R214" s="133">
        <v>446451.97</v>
      </c>
      <c r="S214" s="133">
        <v>375137.69</v>
      </c>
      <c r="T214" s="133">
        <v>453158.08</v>
      </c>
      <c r="U214" s="82"/>
      <c r="V214" s="82"/>
      <c r="W214" s="82"/>
      <c r="X214" s="82"/>
      <c r="Y214" s="82"/>
    </row>
    <row r="215" spans="2:25" s="127" customFormat="1" ht="27.75" customHeight="1" x14ac:dyDescent="0.25">
      <c r="B215" s="144" t="s">
        <v>747</v>
      </c>
      <c r="C215" s="119" t="s">
        <v>748</v>
      </c>
      <c r="D215" s="128" t="s">
        <v>749</v>
      </c>
      <c r="E215" s="69" t="s">
        <v>1190</v>
      </c>
      <c r="F215" s="69" t="s">
        <v>668</v>
      </c>
      <c r="G215" s="69" t="s">
        <v>132</v>
      </c>
      <c r="H215" s="70" t="s">
        <v>744</v>
      </c>
      <c r="I215" s="70" t="s">
        <v>80</v>
      </c>
      <c r="J215" s="70" t="s">
        <v>81</v>
      </c>
      <c r="K215" s="72"/>
      <c r="L215" s="72"/>
      <c r="M215" s="72"/>
      <c r="N215" s="72" t="s">
        <v>1271</v>
      </c>
      <c r="O215" s="73" t="s">
        <v>343</v>
      </c>
      <c r="P215" s="130">
        <v>2020</v>
      </c>
      <c r="Q215" s="75">
        <f t="shared" si="7"/>
        <v>1702136.5099999998</v>
      </c>
      <c r="R215" s="76">
        <v>446212.21</v>
      </c>
      <c r="S215" s="76">
        <v>716853.96</v>
      </c>
      <c r="T215" s="76">
        <v>539070.34</v>
      </c>
      <c r="U215" s="82"/>
      <c r="V215" s="82"/>
      <c r="W215" s="82"/>
      <c r="X215" s="82"/>
      <c r="Y215" s="82"/>
    </row>
    <row r="216" spans="2:25" s="127" customFormat="1" ht="32.25" customHeight="1" x14ac:dyDescent="0.25">
      <c r="B216" s="144" t="s">
        <v>750</v>
      </c>
      <c r="C216" s="119" t="s">
        <v>751</v>
      </c>
      <c r="D216" s="128" t="s">
        <v>752</v>
      </c>
      <c r="E216" s="69" t="s">
        <v>753</v>
      </c>
      <c r="F216" s="69" t="s">
        <v>668</v>
      </c>
      <c r="G216" s="69" t="s">
        <v>91</v>
      </c>
      <c r="H216" s="70" t="s">
        <v>744</v>
      </c>
      <c r="I216" s="70" t="s">
        <v>80</v>
      </c>
      <c r="J216" s="70" t="s">
        <v>81</v>
      </c>
      <c r="K216" s="72"/>
      <c r="L216" s="72"/>
      <c r="M216" s="72"/>
      <c r="N216" s="72" t="s">
        <v>1271</v>
      </c>
      <c r="O216" s="73" t="s">
        <v>343</v>
      </c>
      <c r="P216" s="130">
        <v>2020</v>
      </c>
      <c r="Q216" s="75">
        <f t="shared" si="7"/>
        <v>860518.8</v>
      </c>
      <c r="R216" s="76">
        <v>365720.48</v>
      </c>
      <c r="S216" s="76">
        <v>430221.64</v>
      </c>
      <c r="T216" s="76">
        <v>64576.68</v>
      </c>
      <c r="U216" s="82"/>
      <c r="V216" s="82"/>
      <c r="W216" s="82"/>
      <c r="X216" s="82"/>
      <c r="Y216" s="82"/>
    </row>
    <row r="217" spans="2:25" s="127" customFormat="1" ht="27.75" customHeight="1" x14ac:dyDescent="0.25">
      <c r="B217" s="144" t="s">
        <v>754</v>
      </c>
      <c r="C217" s="119" t="s">
        <v>755</v>
      </c>
      <c r="D217" s="128" t="s">
        <v>756</v>
      </c>
      <c r="E217" s="119" t="s">
        <v>76</v>
      </c>
      <c r="F217" s="69" t="s">
        <v>668</v>
      </c>
      <c r="G217" s="69" t="s">
        <v>78</v>
      </c>
      <c r="H217" s="70" t="s">
        <v>744</v>
      </c>
      <c r="I217" s="70" t="s">
        <v>80</v>
      </c>
      <c r="J217" s="71" t="s">
        <v>81</v>
      </c>
      <c r="K217" s="72"/>
      <c r="L217" s="72"/>
      <c r="M217" s="72"/>
      <c r="N217" s="72"/>
      <c r="O217" s="73" t="s">
        <v>213</v>
      </c>
      <c r="P217" s="143">
        <v>2020</v>
      </c>
      <c r="Q217" s="75">
        <f t="shared" ref="Q217:Q261" si="8">SUM(R217:T217)</f>
        <v>2612033.85</v>
      </c>
      <c r="R217" s="76">
        <v>2220228.77</v>
      </c>
      <c r="S217" s="76"/>
      <c r="T217" s="76">
        <v>391805.08</v>
      </c>
      <c r="U217" s="82"/>
      <c r="V217" s="82"/>
      <c r="W217" s="82"/>
      <c r="X217" s="82"/>
      <c r="Y217" s="82"/>
    </row>
    <row r="218" spans="2:25" s="127" customFormat="1" ht="27.75" customHeight="1" x14ac:dyDescent="0.25">
      <c r="B218" s="144" t="s">
        <v>757</v>
      </c>
      <c r="C218" s="119" t="s">
        <v>758</v>
      </c>
      <c r="D218" s="128" t="s">
        <v>759</v>
      </c>
      <c r="E218" s="119" t="s">
        <v>760</v>
      </c>
      <c r="F218" s="69" t="s">
        <v>668</v>
      </c>
      <c r="G218" s="69" t="s">
        <v>78</v>
      </c>
      <c r="H218" s="70" t="s">
        <v>761</v>
      </c>
      <c r="I218" s="70" t="s">
        <v>111</v>
      </c>
      <c r="J218" s="71" t="s">
        <v>81</v>
      </c>
      <c r="K218" s="72"/>
      <c r="L218" s="72"/>
      <c r="M218" s="72"/>
      <c r="N218" s="72"/>
      <c r="O218" s="73" t="s">
        <v>343</v>
      </c>
      <c r="P218" s="143">
        <v>2021</v>
      </c>
      <c r="Q218" s="75">
        <f t="shared" si="8"/>
        <v>3200365</v>
      </c>
      <c r="R218" s="76">
        <v>2720310.25</v>
      </c>
      <c r="S218" s="76">
        <v>480054.75</v>
      </c>
      <c r="T218" s="76"/>
      <c r="U218" s="82"/>
      <c r="V218" s="82"/>
      <c r="W218" s="82"/>
      <c r="X218" s="82"/>
      <c r="Y218" s="82"/>
    </row>
    <row r="219" spans="2:25" s="86" customFormat="1" ht="30" customHeight="1" x14ac:dyDescent="0.25">
      <c r="B219" s="104" t="s">
        <v>955</v>
      </c>
      <c r="C219" s="105"/>
      <c r="D219" s="105" t="s">
        <v>956</v>
      </c>
      <c r="E219" s="158"/>
      <c r="F219" s="135"/>
      <c r="G219" s="135"/>
      <c r="H219" s="137"/>
      <c r="I219" s="137"/>
      <c r="J219" s="152"/>
      <c r="K219" s="107"/>
      <c r="L219" s="107"/>
      <c r="M219" s="107"/>
      <c r="N219" s="107"/>
      <c r="O219" s="107"/>
      <c r="P219" s="107"/>
      <c r="Q219" s="160"/>
      <c r="R219" s="106"/>
      <c r="S219" s="106"/>
      <c r="T219" s="106"/>
      <c r="U219" s="82"/>
      <c r="V219" s="82"/>
      <c r="W219" s="82"/>
      <c r="X219" s="82"/>
      <c r="Y219" s="82"/>
    </row>
    <row r="220" spans="2:25" s="86" customFormat="1" ht="41.25" customHeight="1" x14ac:dyDescent="0.25">
      <c r="B220" s="110" t="s">
        <v>762</v>
      </c>
      <c r="C220" s="276"/>
      <c r="D220" s="111" t="s">
        <v>763</v>
      </c>
      <c r="E220" s="132"/>
      <c r="F220" s="132"/>
      <c r="G220" s="132"/>
      <c r="H220" s="113"/>
      <c r="I220" s="114"/>
      <c r="J220" s="114"/>
      <c r="K220" s="115"/>
      <c r="L220" s="115"/>
      <c r="M220" s="115"/>
      <c r="N220" s="115"/>
      <c r="O220" s="115"/>
      <c r="P220" s="115"/>
      <c r="Q220" s="155"/>
      <c r="R220" s="118"/>
      <c r="S220" s="118"/>
      <c r="T220" s="118"/>
      <c r="U220" s="82"/>
      <c r="V220" s="82"/>
      <c r="W220" s="82"/>
      <c r="X220" s="82"/>
      <c r="Y220" s="82"/>
    </row>
    <row r="221" spans="2:25" s="127" customFormat="1" ht="42" customHeight="1" x14ac:dyDescent="0.25">
      <c r="B221" s="68" t="s">
        <v>764</v>
      </c>
      <c r="C221" s="119" t="s">
        <v>765</v>
      </c>
      <c r="D221" s="68" t="s">
        <v>766</v>
      </c>
      <c r="E221" s="119" t="s">
        <v>767</v>
      </c>
      <c r="F221" s="69" t="s">
        <v>768</v>
      </c>
      <c r="G221" s="69" t="s">
        <v>126</v>
      </c>
      <c r="H221" s="70" t="s">
        <v>769</v>
      </c>
      <c r="I221" s="70" t="s">
        <v>80</v>
      </c>
      <c r="J221" s="70"/>
      <c r="K221" s="72"/>
      <c r="L221" s="72"/>
      <c r="M221" s="72"/>
      <c r="N221" s="72" t="s">
        <v>1271</v>
      </c>
      <c r="O221" s="73" t="s">
        <v>213</v>
      </c>
      <c r="P221" s="153">
        <v>2020</v>
      </c>
      <c r="Q221" s="75">
        <f t="shared" si="8"/>
        <v>172145.35</v>
      </c>
      <c r="R221" s="133">
        <v>146323.54</v>
      </c>
      <c r="S221" s="133">
        <v>12910.9</v>
      </c>
      <c r="T221" s="133">
        <v>12910.91</v>
      </c>
      <c r="U221" s="82"/>
      <c r="V221" s="82"/>
      <c r="W221" s="82"/>
      <c r="X221" s="82"/>
      <c r="Y221" s="82"/>
    </row>
    <row r="222" spans="2:25" s="127" customFormat="1" ht="42" customHeight="1" x14ac:dyDescent="0.25">
      <c r="B222" s="68" t="s">
        <v>774</v>
      </c>
      <c r="C222" s="119" t="s">
        <v>775</v>
      </c>
      <c r="D222" s="128" t="s">
        <v>776</v>
      </c>
      <c r="E222" s="69" t="s">
        <v>777</v>
      </c>
      <c r="F222" s="69" t="s">
        <v>768</v>
      </c>
      <c r="G222" s="69" t="s">
        <v>132</v>
      </c>
      <c r="H222" s="70" t="s">
        <v>769</v>
      </c>
      <c r="I222" s="70" t="s">
        <v>80</v>
      </c>
      <c r="J222" s="70"/>
      <c r="K222" s="72"/>
      <c r="L222" s="72"/>
      <c r="M222" s="72"/>
      <c r="N222" s="72"/>
      <c r="O222" s="73" t="s">
        <v>213</v>
      </c>
      <c r="P222" s="153">
        <v>2023</v>
      </c>
      <c r="Q222" s="75">
        <f t="shared" si="8"/>
        <v>171817.31999999998</v>
      </c>
      <c r="R222" s="76">
        <v>146044.72</v>
      </c>
      <c r="S222" s="76">
        <v>12886.3</v>
      </c>
      <c r="T222" s="76">
        <v>12886.3</v>
      </c>
      <c r="U222" s="82"/>
      <c r="V222" s="82"/>
      <c r="W222" s="82"/>
      <c r="X222" s="82"/>
      <c r="Y222" s="82"/>
    </row>
    <row r="223" spans="2:25" s="127" customFormat="1" ht="27.75" customHeight="1" x14ac:dyDescent="0.25">
      <c r="B223" s="68" t="s">
        <v>778</v>
      </c>
      <c r="C223" s="119" t="s">
        <v>779</v>
      </c>
      <c r="D223" s="128" t="s">
        <v>780</v>
      </c>
      <c r="E223" s="69" t="s">
        <v>781</v>
      </c>
      <c r="F223" s="69" t="s">
        <v>768</v>
      </c>
      <c r="G223" s="69" t="s">
        <v>91</v>
      </c>
      <c r="H223" s="70" t="s">
        <v>769</v>
      </c>
      <c r="I223" s="70" t="s">
        <v>80</v>
      </c>
      <c r="J223" s="70"/>
      <c r="K223" s="72"/>
      <c r="L223" s="72"/>
      <c r="M223" s="72"/>
      <c r="N223" s="72" t="s">
        <v>1271</v>
      </c>
      <c r="O223" s="73" t="s">
        <v>213</v>
      </c>
      <c r="P223" s="153">
        <v>2021</v>
      </c>
      <c r="Q223" s="75">
        <f t="shared" si="8"/>
        <v>185648.71</v>
      </c>
      <c r="R223" s="76">
        <v>157801.4</v>
      </c>
      <c r="S223" s="133">
        <v>13923.65</v>
      </c>
      <c r="T223" s="133">
        <v>13923.66</v>
      </c>
      <c r="U223" s="82"/>
      <c r="V223" s="82"/>
      <c r="W223" s="82"/>
      <c r="X223" s="82"/>
      <c r="Y223" s="82"/>
    </row>
    <row r="224" spans="2:25" s="127" customFormat="1" ht="27.75" customHeight="1" x14ac:dyDescent="0.25">
      <c r="B224" s="68" t="s">
        <v>782</v>
      </c>
      <c r="C224" s="119" t="s">
        <v>783</v>
      </c>
      <c r="D224" s="128" t="s">
        <v>784</v>
      </c>
      <c r="E224" s="69" t="s">
        <v>785</v>
      </c>
      <c r="F224" s="69" t="s">
        <v>768</v>
      </c>
      <c r="G224" s="69" t="s">
        <v>101</v>
      </c>
      <c r="H224" s="170" t="s">
        <v>769</v>
      </c>
      <c r="I224" s="70" t="s">
        <v>80</v>
      </c>
      <c r="J224" s="70"/>
      <c r="K224" s="72"/>
      <c r="L224" s="72"/>
      <c r="M224" s="72"/>
      <c r="N224" s="72" t="s">
        <v>1271</v>
      </c>
      <c r="O224" s="73" t="s">
        <v>213</v>
      </c>
      <c r="P224" s="153">
        <v>2021</v>
      </c>
      <c r="Q224" s="75">
        <f t="shared" si="8"/>
        <v>123991.38</v>
      </c>
      <c r="R224" s="76">
        <v>105392.68</v>
      </c>
      <c r="S224" s="76">
        <v>9299.35</v>
      </c>
      <c r="T224" s="76">
        <v>9299.35</v>
      </c>
      <c r="U224" s="82"/>
      <c r="V224" s="82"/>
      <c r="W224" s="82"/>
      <c r="X224" s="82"/>
      <c r="Y224" s="82"/>
    </row>
    <row r="225" spans="2:25" s="127" customFormat="1" ht="27.75" customHeight="1" x14ac:dyDescent="0.25">
      <c r="B225" s="68" t="s">
        <v>786</v>
      </c>
      <c r="C225" s="119" t="s">
        <v>787</v>
      </c>
      <c r="D225" s="128" t="s">
        <v>788</v>
      </c>
      <c r="E225" s="69" t="s">
        <v>789</v>
      </c>
      <c r="F225" s="69" t="s">
        <v>768</v>
      </c>
      <c r="G225" s="69" t="s">
        <v>165</v>
      </c>
      <c r="H225" s="70" t="s">
        <v>769</v>
      </c>
      <c r="I225" s="70" t="s">
        <v>80</v>
      </c>
      <c r="J225" s="70"/>
      <c r="K225" s="72"/>
      <c r="L225" s="72"/>
      <c r="M225" s="72"/>
      <c r="N225" s="72" t="s">
        <v>1271</v>
      </c>
      <c r="O225" s="73" t="s">
        <v>213</v>
      </c>
      <c r="P225" s="70">
        <v>2021</v>
      </c>
      <c r="Q225" s="75">
        <f t="shared" si="8"/>
        <v>165925.49000000002</v>
      </c>
      <c r="R225" s="76">
        <v>141036.67000000001</v>
      </c>
      <c r="S225" s="76">
        <v>12444.41</v>
      </c>
      <c r="T225" s="76">
        <v>12444.41</v>
      </c>
      <c r="U225" s="82"/>
      <c r="V225" s="82"/>
      <c r="W225" s="82"/>
      <c r="X225" s="82"/>
      <c r="Y225" s="82"/>
    </row>
    <row r="226" spans="2:25" s="127" customFormat="1" ht="27.75" customHeight="1" x14ac:dyDescent="0.25">
      <c r="B226" s="68" t="s">
        <v>790</v>
      </c>
      <c r="C226" s="119" t="s">
        <v>791</v>
      </c>
      <c r="D226" s="128" t="s">
        <v>792</v>
      </c>
      <c r="E226" s="69" t="s">
        <v>793</v>
      </c>
      <c r="F226" s="69" t="s">
        <v>768</v>
      </c>
      <c r="G226" s="69" t="s">
        <v>78</v>
      </c>
      <c r="H226" s="70" t="s">
        <v>769</v>
      </c>
      <c r="I226" s="70" t="s">
        <v>80</v>
      </c>
      <c r="J226" s="70"/>
      <c r="K226" s="72"/>
      <c r="L226" s="72"/>
      <c r="M226" s="72"/>
      <c r="N226" s="72" t="s">
        <v>1271</v>
      </c>
      <c r="O226" s="73" t="s">
        <v>213</v>
      </c>
      <c r="P226" s="70">
        <v>2021</v>
      </c>
      <c r="Q226" s="75">
        <f t="shared" si="8"/>
        <v>199223.97</v>
      </c>
      <c r="R226" s="76">
        <v>169340.38</v>
      </c>
      <c r="S226" s="76">
        <v>14941.8</v>
      </c>
      <c r="T226" s="76">
        <v>14941.79</v>
      </c>
      <c r="U226" s="82"/>
      <c r="V226" s="82"/>
      <c r="W226" s="82"/>
      <c r="X226" s="82"/>
      <c r="Y226" s="82"/>
    </row>
    <row r="227" spans="2:25" s="127" customFormat="1" ht="27.75" customHeight="1" x14ac:dyDescent="0.25">
      <c r="B227" s="68" t="s">
        <v>794</v>
      </c>
      <c r="C227" s="119" t="s">
        <v>795</v>
      </c>
      <c r="D227" s="128" t="s">
        <v>796</v>
      </c>
      <c r="E227" s="119" t="s">
        <v>797</v>
      </c>
      <c r="F227" s="69" t="s">
        <v>768</v>
      </c>
      <c r="G227" s="69" t="s">
        <v>358</v>
      </c>
      <c r="H227" s="70" t="s">
        <v>769</v>
      </c>
      <c r="I227" s="70" t="s">
        <v>80</v>
      </c>
      <c r="J227" s="70"/>
      <c r="K227" s="72"/>
      <c r="L227" s="72"/>
      <c r="M227" s="72"/>
      <c r="N227" s="72" t="s">
        <v>1271</v>
      </c>
      <c r="O227" s="73" t="s">
        <v>213</v>
      </c>
      <c r="P227" s="153">
        <v>2021</v>
      </c>
      <c r="Q227" s="75">
        <f t="shared" si="8"/>
        <v>132163.69</v>
      </c>
      <c r="R227" s="76">
        <v>112339.13</v>
      </c>
      <c r="S227" s="76">
        <v>9912.27</v>
      </c>
      <c r="T227" s="76">
        <v>9912.2900000000009</v>
      </c>
      <c r="U227" s="82"/>
      <c r="V227" s="82"/>
      <c r="W227" s="82"/>
      <c r="X227" s="82"/>
      <c r="Y227" s="82"/>
    </row>
    <row r="228" spans="2:25" s="86" customFormat="1" ht="30" customHeight="1" x14ac:dyDescent="0.25">
      <c r="B228" s="104" t="s">
        <v>955</v>
      </c>
      <c r="C228" s="105"/>
      <c r="D228" s="105" t="s">
        <v>956</v>
      </c>
      <c r="E228" s="158"/>
      <c r="F228" s="135"/>
      <c r="G228" s="135"/>
      <c r="H228" s="137"/>
      <c r="I228" s="137"/>
      <c r="J228" s="137"/>
      <c r="K228" s="107"/>
      <c r="L228" s="107"/>
      <c r="M228" s="107"/>
      <c r="N228" s="107"/>
      <c r="O228" s="107"/>
      <c r="P228" s="107"/>
      <c r="Q228" s="160"/>
      <c r="R228" s="106"/>
      <c r="S228" s="106"/>
      <c r="T228" s="106"/>
      <c r="U228" s="82"/>
      <c r="V228" s="82"/>
      <c r="W228" s="82"/>
      <c r="X228" s="82"/>
      <c r="Y228" s="82"/>
    </row>
    <row r="229" spans="2:25" s="86" customFormat="1" ht="30" customHeight="1" x14ac:dyDescent="0.25">
      <c r="B229" s="110" t="s">
        <v>798</v>
      </c>
      <c r="C229" s="276"/>
      <c r="D229" s="111" t="s">
        <v>799</v>
      </c>
      <c r="E229" s="132"/>
      <c r="F229" s="132"/>
      <c r="G229" s="132"/>
      <c r="H229" s="113"/>
      <c r="I229" s="114"/>
      <c r="J229" s="114"/>
      <c r="K229" s="115"/>
      <c r="L229" s="115"/>
      <c r="M229" s="115"/>
      <c r="N229" s="115"/>
      <c r="O229" s="115"/>
      <c r="P229" s="115"/>
      <c r="Q229" s="155"/>
      <c r="R229" s="118"/>
      <c r="S229" s="118"/>
      <c r="T229" s="118"/>
      <c r="U229" s="82"/>
      <c r="V229" s="82"/>
      <c r="W229" s="82"/>
      <c r="X229" s="82"/>
      <c r="Y229" s="82"/>
    </row>
    <row r="230" spans="2:25" s="127" customFormat="1" ht="42.75" customHeight="1" x14ac:dyDescent="0.25">
      <c r="B230" s="72" t="s">
        <v>800</v>
      </c>
      <c r="C230" s="72" t="s">
        <v>801</v>
      </c>
      <c r="D230" s="236" t="s">
        <v>802</v>
      </c>
      <c r="E230" s="72" t="s">
        <v>125</v>
      </c>
      <c r="F230" s="72" t="s">
        <v>768</v>
      </c>
      <c r="G230" s="72" t="s">
        <v>126</v>
      </c>
      <c r="H230" s="72" t="s">
        <v>803</v>
      </c>
      <c r="I230" s="72" t="s">
        <v>80</v>
      </c>
      <c r="J230" s="72"/>
      <c r="K230" s="72"/>
      <c r="L230" s="72"/>
      <c r="M230" s="72"/>
      <c r="N230" s="72"/>
      <c r="O230" s="72" t="s">
        <v>349</v>
      </c>
      <c r="P230" s="72" t="s">
        <v>335</v>
      </c>
      <c r="Q230" s="242">
        <f t="shared" si="8"/>
        <v>202848.9</v>
      </c>
      <c r="R230" s="72">
        <v>172421.56</v>
      </c>
      <c r="S230" s="72">
        <v>15213.66</v>
      </c>
      <c r="T230" s="72">
        <v>15213.68</v>
      </c>
      <c r="U230" s="82"/>
      <c r="V230" s="82"/>
      <c r="W230" s="82"/>
      <c r="X230" s="82"/>
      <c r="Y230" s="82"/>
    </row>
    <row r="231" spans="2:25" s="127" customFormat="1" ht="54" customHeight="1" x14ac:dyDescent="0.25">
      <c r="B231" s="72" t="s">
        <v>808</v>
      </c>
      <c r="C231" s="72" t="s">
        <v>809</v>
      </c>
      <c r="D231" s="236" t="s">
        <v>810</v>
      </c>
      <c r="E231" s="72" t="s">
        <v>457</v>
      </c>
      <c r="F231" s="72" t="s">
        <v>768</v>
      </c>
      <c r="G231" s="72" t="s">
        <v>132</v>
      </c>
      <c r="H231" s="72" t="s">
        <v>803</v>
      </c>
      <c r="I231" s="72" t="s">
        <v>80</v>
      </c>
      <c r="J231" s="72"/>
      <c r="K231" s="72"/>
      <c r="L231" s="72"/>
      <c r="M231" s="72"/>
      <c r="N231" s="72" t="s">
        <v>1271</v>
      </c>
      <c r="O231" s="72" t="s">
        <v>213</v>
      </c>
      <c r="P231" s="72" t="s">
        <v>82</v>
      </c>
      <c r="Q231" s="242">
        <f t="shared" si="8"/>
        <v>129364.55</v>
      </c>
      <c r="R231" s="72">
        <v>109959.87</v>
      </c>
      <c r="S231" s="72">
        <v>9702.33</v>
      </c>
      <c r="T231" s="72">
        <v>9702.35</v>
      </c>
      <c r="U231" s="82"/>
      <c r="V231" s="82"/>
      <c r="W231" s="82"/>
      <c r="X231" s="82"/>
      <c r="Y231" s="82"/>
    </row>
    <row r="232" spans="2:25" s="127" customFormat="1" ht="40.5" customHeight="1" x14ac:dyDescent="0.25">
      <c r="B232" s="72" t="s">
        <v>811</v>
      </c>
      <c r="C232" s="72" t="s">
        <v>812</v>
      </c>
      <c r="D232" s="236" t="s">
        <v>813</v>
      </c>
      <c r="E232" s="72" t="s">
        <v>90</v>
      </c>
      <c r="F232" s="72" t="s">
        <v>768</v>
      </c>
      <c r="G232" s="72" t="s">
        <v>91</v>
      </c>
      <c r="H232" s="72" t="s">
        <v>803</v>
      </c>
      <c r="I232" s="72" t="s">
        <v>80</v>
      </c>
      <c r="J232" s="72"/>
      <c r="K232" s="72"/>
      <c r="L232" s="72"/>
      <c r="M232" s="72"/>
      <c r="N232" s="72" t="s">
        <v>1271</v>
      </c>
      <c r="O232" s="72" t="s">
        <v>213</v>
      </c>
      <c r="P232" s="72">
        <v>2020</v>
      </c>
      <c r="Q232" s="242">
        <f t="shared" si="8"/>
        <v>269897.52999999997</v>
      </c>
      <c r="R232" s="72">
        <v>229412.9</v>
      </c>
      <c r="S232" s="72">
        <v>20242.3</v>
      </c>
      <c r="T232" s="72">
        <v>20242.330000000002</v>
      </c>
      <c r="U232" s="82"/>
      <c r="V232" s="82"/>
      <c r="W232" s="82"/>
      <c r="X232" s="82"/>
      <c r="Y232" s="82"/>
    </row>
    <row r="233" spans="2:25" s="127" customFormat="1" ht="54" customHeight="1" x14ac:dyDescent="0.25">
      <c r="B233" s="72" t="s">
        <v>814</v>
      </c>
      <c r="C233" s="72" t="s">
        <v>815</v>
      </c>
      <c r="D233" s="236" t="s">
        <v>816</v>
      </c>
      <c r="E233" s="72" t="s">
        <v>817</v>
      </c>
      <c r="F233" s="72" t="s">
        <v>768</v>
      </c>
      <c r="G233" s="72" t="s">
        <v>101</v>
      </c>
      <c r="H233" s="72" t="s">
        <v>803</v>
      </c>
      <c r="I233" s="72" t="s">
        <v>80</v>
      </c>
      <c r="J233" s="72"/>
      <c r="K233" s="72"/>
      <c r="L233" s="72"/>
      <c r="M233" s="72"/>
      <c r="N233" s="72" t="s">
        <v>1271</v>
      </c>
      <c r="O233" s="72" t="s">
        <v>349</v>
      </c>
      <c r="P233" s="72">
        <v>2021</v>
      </c>
      <c r="Q233" s="242">
        <f t="shared" si="8"/>
        <v>151452.68</v>
      </c>
      <c r="R233" s="72">
        <v>128734.78</v>
      </c>
      <c r="S233" s="72">
        <v>11358.94</v>
      </c>
      <c r="T233" s="72">
        <v>11358.96</v>
      </c>
      <c r="U233" s="82"/>
      <c r="V233" s="82"/>
      <c r="W233" s="82"/>
      <c r="X233" s="82"/>
      <c r="Y233" s="82"/>
    </row>
    <row r="234" spans="2:25" s="127" customFormat="1" ht="29.25" customHeight="1" x14ac:dyDescent="0.25">
      <c r="B234" s="72" t="s">
        <v>818</v>
      </c>
      <c r="C234" s="72" t="s">
        <v>819</v>
      </c>
      <c r="D234" s="236" t="s">
        <v>820</v>
      </c>
      <c r="E234" s="72" t="s">
        <v>164</v>
      </c>
      <c r="F234" s="72" t="s">
        <v>768</v>
      </c>
      <c r="G234" s="72" t="s">
        <v>165</v>
      </c>
      <c r="H234" s="72" t="s">
        <v>803</v>
      </c>
      <c r="I234" s="72" t="s">
        <v>80</v>
      </c>
      <c r="J234" s="72"/>
      <c r="K234" s="72"/>
      <c r="L234" s="72"/>
      <c r="M234" s="72"/>
      <c r="N234" s="72" t="s">
        <v>1271</v>
      </c>
      <c r="O234" s="72" t="s">
        <v>349</v>
      </c>
      <c r="P234" s="72" t="s">
        <v>335</v>
      </c>
      <c r="Q234" s="242">
        <f t="shared" si="8"/>
        <v>428431.07</v>
      </c>
      <c r="R234" s="72">
        <v>310826.13</v>
      </c>
      <c r="S234" s="72">
        <v>24914.55</v>
      </c>
      <c r="T234" s="72">
        <v>92690.39</v>
      </c>
      <c r="U234" s="82"/>
      <c r="V234" s="82"/>
      <c r="W234" s="82"/>
      <c r="X234" s="82"/>
      <c r="Y234" s="82"/>
    </row>
    <row r="235" spans="2:25" s="127" customFormat="1" ht="27.75" customHeight="1" x14ac:dyDescent="0.25">
      <c r="B235" s="72" t="s">
        <v>821</v>
      </c>
      <c r="C235" s="72" t="s">
        <v>822</v>
      </c>
      <c r="D235" s="236" t="s">
        <v>823</v>
      </c>
      <c r="E235" s="72" t="s">
        <v>76</v>
      </c>
      <c r="F235" s="72" t="s">
        <v>768</v>
      </c>
      <c r="G235" s="72" t="s">
        <v>78</v>
      </c>
      <c r="H235" s="72" t="s">
        <v>803</v>
      </c>
      <c r="I235" s="72" t="s">
        <v>80</v>
      </c>
      <c r="J235" s="72"/>
      <c r="K235" s="72"/>
      <c r="L235" s="72"/>
      <c r="M235" s="72"/>
      <c r="N235" s="72" t="s">
        <v>1271</v>
      </c>
      <c r="O235" s="72" t="s">
        <v>349</v>
      </c>
      <c r="P235" s="72">
        <v>2021</v>
      </c>
      <c r="Q235" s="242">
        <f t="shared" si="8"/>
        <v>806756.76</v>
      </c>
      <c r="R235" s="72">
        <v>685743.24</v>
      </c>
      <c r="S235" s="72">
        <v>60506.76</v>
      </c>
      <c r="T235" s="72">
        <v>60506.76</v>
      </c>
      <c r="U235" s="82"/>
      <c r="V235" s="82"/>
      <c r="W235" s="82"/>
      <c r="X235" s="82"/>
      <c r="Y235" s="82"/>
    </row>
    <row r="236" spans="2:25" s="127" customFormat="1" ht="39" x14ac:dyDescent="0.25">
      <c r="B236" s="72" t="s">
        <v>824</v>
      </c>
      <c r="C236" s="72" t="s">
        <v>825</v>
      </c>
      <c r="D236" s="236" t="s">
        <v>826</v>
      </c>
      <c r="E236" s="72" t="s">
        <v>827</v>
      </c>
      <c r="F236" s="72" t="s">
        <v>768</v>
      </c>
      <c r="G236" s="72" t="s">
        <v>139</v>
      </c>
      <c r="H236" s="72" t="s">
        <v>803</v>
      </c>
      <c r="I236" s="72" t="s">
        <v>80</v>
      </c>
      <c r="J236" s="72"/>
      <c r="K236" s="72"/>
      <c r="L236" s="72"/>
      <c r="M236" s="72"/>
      <c r="N236" s="72"/>
      <c r="O236" s="72" t="s">
        <v>213</v>
      </c>
      <c r="P236" s="72">
        <v>2020</v>
      </c>
      <c r="Q236" s="242">
        <f t="shared" si="8"/>
        <v>229105.05000000002</v>
      </c>
      <c r="R236" s="72">
        <v>194739.29</v>
      </c>
      <c r="S236" s="72">
        <v>17182.88</v>
      </c>
      <c r="T236" s="72">
        <v>17182.88</v>
      </c>
      <c r="U236" s="82"/>
      <c r="V236" s="82"/>
      <c r="W236" s="82"/>
      <c r="X236" s="82"/>
      <c r="Y236" s="82"/>
    </row>
    <row r="237" spans="2:25" s="127" customFormat="1" ht="54.75" customHeight="1" x14ac:dyDescent="0.25">
      <c r="B237" s="72" t="s">
        <v>828</v>
      </c>
      <c r="C237" s="72" t="s">
        <v>829</v>
      </c>
      <c r="D237" s="236" t="s">
        <v>830</v>
      </c>
      <c r="E237" s="72" t="s">
        <v>831</v>
      </c>
      <c r="F237" s="72" t="s">
        <v>768</v>
      </c>
      <c r="G237" s="72" t="s">
        <v>126</v>
      </c>
      <c r="H237" s="72" t="s">
        <v>832</v>
      </c>
      <c r="I237" s="72" t="s">
        <v>80</v>
      </c>
      <c r="J237" s="72"/>
      <c r="K237" s="72"/>
      <c r="L237" s="72"/>
      <c r="M237" s="72"/>
      <c r="N237" s="72"/>
      <c r="O237" s="72" t="s">
        <v>213</v>
      </c>
      <c r="P237" s="72">
        <v>2023</v>
      </c>
      <c r="Q237" s="242">
        <f t="shared" si="8"/>
        <v>7270.6</v>
      </c>
      <c r="R237" s="72">
        <v>6180</v>
      </c>
      <c r="S237" s="72">
        <v>545.29999999999995</v>
      </c>
      <c r="T237" s="72">
        <v>545.29999999999995</v>
      </c>
      <c r="U237" s="82"/>
      <c r="V237" s="82"/>
      <c r="W237" s="82"/>
      <c r="X237" s="82"/>
      <c r="Y237" s="82"/>
    </row>
    <row r="238" spans="2:25" s="127" customFormat="1" ht="54.75" customHeight="1" x14ac:dyDescent="0.25">
      <c r="B238" s="72" t="s">
        <v>835</v>
      </c>
      <c r="C238" s="72" t="s">
        <v>836</v>
      </c>
      <c r="D238" s="236" t="s">
        <v>837</v>
      </c>
      <c r="E238" s="72" t="s">
        <v>838</v>
      </c>
      <c r="F238" s="72" t="s">
        <v>768</v>
      </c>
      <c r="G238" s="72" t="s">
        <v>132</v>
      </c>
      <c r="H238" s="72" t="s">
        <v>832</v>
      </c>
      <c r="I238" s="72" t="s">
        <v>80</v>
      </c>
      <c r="J238" s="72"/>
      <c r="K238" s="72"/>
      <c r="L238" s="72"/>
      <c r="M238" s="72"/>
      <c r="N238" s="72"/>
      <c r="O238" s="72" t="s">
        <v>213</v>
      </c>
      <c r="P238" s="72">
        <v>2022</v>
      </c>
      <c r="Q238" s="242">
        <f t="shared" si="8"/>
        <v>7498.82</v>
      </c>
      <c r="R238" s="72">
        <v>6374</v>
      </c>
      <c r="S238" s="72">
        <v>562.4</v>
      </c>
      <c r="T238" s="72">
        <v>562.41999999999996</v>
      </c>
      <c r="U238" s="82"/>
      <c r="V238" s="82"/>
      <c r="W238" s="82"/>
      <c r="X238" s="82"/>
      <c r="Y238" s="82"/>
    </row>
    <row r="239" spans="2:25" s="127" customFormat="1" ht="45" customHeight="1" x14ac:dyDescent="0.25">
      <c r="B239" s="72" t="s">
        <v>839</v>
      </c>
      <c r="C239" s="72" t="s">
        <v>840</v>
      </c>
      <c r="D239" s="236" t="s">
        <v>841</v>
      </c>
      <c r="E239" s="72" t="s">
        <v>842</v>
      </c>
      <c r="F239" s="72" t="s">
        <v>768</v>
      </c>
      <c r="G239" s="72" t="s">
        <v>91</v>
      </c>
      <c r="H239" s="72" t="s">
        <v>832</v>
      </c>
      <c r="I239" s="72" t="s">
        <v>80</v>
      </c>
      <c r="J239" s="72"/>
      <c r="K239" s="72"/>
      <c r="L239" s="72"/>
      <c r="M239" s="72"/>
      <c r="N239" s="72" t="s">
        <v>1271</v>
      </c>
      <c r="O239" s="72" t="s">
        <v>213</v>
      </c>
      <c r="P239" s="72">
        <v>2022</v>
      </c>
      <c r="Q239" s="242">
        <f t="shared" si="8"/>
        <v>11297.309999999998</v>
      </c>
      <c r="R239" s="72">
        <v>9602.7199999999993</v>
      </c>
      <c r="S239" s="72">
        <v>847.29</v>
      </c>
      <c r="T239" s="72">
        <v>847.3</v>
      </c>
      <c r="U239" s="82"/>
      <c r="V239" s="82"/>
      <c r="W239" s="82"/>
      <c r="X239" s="82"/>
      <c r="Y239" s="82"/>
    </row>
    <row r="240" spans="2:25" s="127" customFormat="1" ht="54.75" customHeight="1" x14ac:dyDescent="0.25">
      <c r="B240" s="72" t="s">
        <v>843</v>
      </c>
      <c r="C240" s="72" t="s">
        <v>844</v>
      </c>
      <c r="D240" s="236" t="s">
        <v>845</v>
      </c>
      <c r="E240" s="72" t="s">
        <v>817</v>
      </c>
      <c r="F240" s="72" t="s">
        <v>768</v>
      </c>
      <c r="G240" s="72" t="s">
        <v>101</v>
      </c>
      <c r="H240" s="72" t="s">
        <v>832</v>
      </c>
      <c r="I240" s="72" t="s">
        <v>80</v>
      </c>
      <c r="J240" s="72"/>
      <c r="K240" s="72"/>
      <c r="L240" s="72"/>
      <c r="M240" s="72"/>
      <c r="N240" s="72"/>
      <c r="O240" s="72" t="s">
        <v>213</v>
      </c>
      <c r="P240" s="72">
        <v>2022</v>
      </c>
      <c r="Q240" s="242">
        <f>SUM(R240:T240)</f>
        <v>11815.289999999999</v>
      </c>
      <c r="R240" s="72">
        <v>10043</v>
      </c>
      <c r="S240" s="72">
        <v>886.14</v>
      </c>
      <c r="T240" s="72">
        <v>886.15</v>
      </c>
      <c r="U240" s="82"/>
      <c r="V240" s="82"/>
      <c r="W240" s="82"/>
      <c r="X240" s="82"/>
      <c r="Y240" s="82"/>
    </row>
    <row r="241" spans="2:25" s="127" customFormat="1" ht="54.75" customHeight="1" x14ac:dyDescent="0.25">
      <c r="B241" s="72" t="s">
        <v>846</v>
      </c>
      <c r="C241" s="72" t="s">
        <v>847</v>
      </c>
      <c r="D241" s="236" t="s">
        <v>848</v>
      </c>
      <c r="E241" s="72" t="s">
        <v>164</v>
      </c>
      <c r="F241" s="72" t="s">
        <v>768</v>
      </c>
      <c r="G241" s="72" t="s">
        <v>165</v>
      </c>
      <c r="H241" s="72" t="s">
        <v>832</v>
      </c>
      <c r="I241" s="72" t="s">
        <v>80</v>
      </c>
      <c r="J241" s="72"/>
      <c r="K241" s="72"/>
      <c r="L241" s="72"/>
      <c r="M241" s="72"/>
      <c r="N241" s="72"/>
      <c r="O241" s="72" t="s">
        <v>213</v>
      </c>
      <c r="P241" s="72">
        <v>2020</v>
      </c>
      <c r="Q241" s="242">
        <f t="shared" si="8"/>
        <v>24994.120000000003</v>
      </c>
      <c r="R241" s="72">
        <v>21245</v>
      </c>
      <c r="S241" s="72">
        <v>1874.56</v>
      </c>
      <c r="T241" s="72">
        <v>1874.56</v>
      </c>
      <c r="U241" s="82"/>
      <c r="V241" s="82"/>
      <c r="W241" s="82"/>
      <c r="X241" s="82"/>
      <c r="Y241" s="82"/>
    </row>
    <row r="242" spans="2:25" s="127" customFormat="1" ht="27.75" customHeight="1" x14ac:dyDescent="0.25">
      <c r="B242" s="72" t="s">
        <v>849</v>
      </c>
      <c r="C242" s="72" t="s">
        <v>850</v>
      </c>
      <c r="D242" s="236" t="s">
        <v>851</v>
      </c>
      <c r="E242" s="72" t="s">
        <v>76</v>
      </c>
      <c r="F242" s="72" t="s">
        <v>768</v>
      </c>
      <c r="G242" s="72" t="s">
        <v>78</v>
      </c>
      <c r="H242" s="72" t="s">
        <v>832</v>
      </c>
      <c r="I242" s="72" t="s">
        <v>80</v>
      </c>
      <c r="J242" s="72"/>
      <c r="K242" s="72"/>
      <c r="L242" s="72"/>
      <c r="M242" s="72"/>
      <c r="N242" s="72"/>
      <c r="O242" s="72">
        <v>2018</v>
      </c>
      <c r="P242" s="72">
        <v>2022</v>
      </c>
      <c r="Q242" s="242">
        <f t="shared" si="8"/>
        <v>27948.239999999998</v>
      </c>
      <c r="R242" s="72">
        <v>23756</v>
      </c>
      <c r="S242" s="72">
        <v>2096.12</v>
      </c>
      <c r="T242" s="72">
        <v>2096.12</v>
      </c>
      <c r="U242" s="82"/>
      <c r="V242" s="82"/>
      <c r="W242" s="82"/>
      <c r="X242" s="82"/>
      <c r="Y242" s="82"/>
    </row>
    <row r="243" spans="2:25" s="127" customFormat="1" ht="41.25" customHeight="1" x14ac:dyDescent="0.25">
      <c r="B243" s="72" t="s">
        <v>852</v>
      </c>
      <c r="C243" s="72" t="s">
        <v>853</v>
      </c>
      <c r="D243" s="236" t="s">
        <v>854</v>
      </c>
      <c r="E243" s="72" t="s">
        <v>827</v>
      </c>
      <c r="F243" s="72" t="s">
        <v>768</v>
      </c>
      <c r="G243" s="72" t="s">
        <v>139</v>
      </c>
      <c r="H243" s="72" t="s">
        <v>832</v>
      </c>
      <c r="I243" s="72" t="s">
        <v>80</v>
      </c>
      <c r="J243" s="72"/>
      <c r="K243" s="72"/>
      <c r="L243" s="72"/>
      <c r="M243" s="72"/>
      <c r="N243" s="72"/>
      <c r="O243" s="72" t="s">
        <v>213</v>
      </c>
      <c r="P243" s="72">
        <v>2020</v>
      </c>
      <c r="Q243" s="242">
        <f t="shared" si="8"/>
        <v>17269.41</v>
      </c>
      <c r="R243" s="72">
        <v>14679</v>
      </c>
      <c r="S243" s="72">
        <v>1295.2</v>
      </c>
      <c r="T243" s="72">
        <v>1295.21</v>
      </c>
      <c r="U243" s="82"/>
      <c r="V243" s="82"/>
      <c r="W243" s="82"/>
      <c r="X243" s="82"/>
      <c r="Y243" s="82"/>
    </row>
    <row r="244" spans="2:25" s="127" customFormat="1" ht="41.25" customHeight="1" x14ac:dyDescent="0.25">
      <c r="B244" s="72" t="s">
        <v>855</v>
      </c>
      <c r="C244" s="72" t="s">
        <v>856</v>
      </c>
      <c r="D244" s="236" t="s">
        <v>857</v>
      </c>
      <c r="E244" s="72" t="s">
        <v>858</v>
      </c>
      <c r="F244" s="72" t="s">
        <v>768</v>
      </c>
      <c r="G244" s="72" t="s">
        <v>132</v>
      </c>
      <c r="H244" s="72" t="s">
        <v>803</v>
      </c>
      <c r="I244" s="72" t="s">
        <v>80</v>
      </c>
      <c r="J244" s="72"/>
      <c r="K244" s="72"/>
      <c r="L244" s="72"/>
      <c r="M244" s="72"/>
      <c r="N244" s="72" t="s">
        <v>1271</v>
      </c>
      <c r="O244" s="72" t="s">
        <v>213</v>
      </c>
      <c r="P244" s="72">
        <v>2019</v>
      </c>
      <c r="Q244" s="242">
        <f t="shared" si="8"/>
        <v>55954.340000000004</v>
      </c>
      <c r="R244" s="72">
        <v>47561.19</v>
      </c>
      <c r="S244" s="72">
        <v>4196.58</v>
      </c>
      <c r="T244" s="72">
        <v>4196.57</v>
      </c>
      <c r="U244" s="82"/>
      <c r="V244" s="82"/>
      <c r="W244" s="82"/>
      <c r="X244" s="82"/>
      <c r="Y244" s="82"/>
    </row>
    <row r="245" spans="2:25" s="127" customFormat="1" ht="41.25" customHeight="1" x14ac:dyDescent="0.25">
      <c r="B245" s="72" t="s">
        <v>859</v>
      </c>
      <c r="C245" s="72" t="s">
        <v>860</v>
      </c>
      <c r="D245" s="236" t="s">
        <v>861</v>
      </c>
      <c r="E245" s="72" t="s">
        <v>862</v>
      </c>
      <c r="F245" s="72" t="s">
        <v>768</v>
      </c>
      <c r="G245" s="72" t="s">
        <v>132</v>
      </c>
      <c r="H245" s="72" t="s">
        <v>803</v>
      </c>
      <c r="I245" s="72" t="s">
        <v>80</v>
      </c>
      <c r="J245" s="72"/>
      <c r="K245" s="72"/>
      <c r="L245" s="72"/>
      <c r="M245" s="72"/>
      <c r="N245" s="72" t="s">
        <v>1271</v>
      </c>
      <c r="O245" s="72" t="s">
        <v>213</v>
      </c>
      <c r="P245" s="72" t="s">
        <v>82</v>
      </c>
      <c r="Q245" s="242">
        <f t="shared" si="8"/>
        <v>35555.829999999994</v>
      </c>
      <c r="R245" s="72">
        <v>30222.44</v>
      </c>
      <c r="S245" s="72">
        <v>2666.69</v>
      </c>
      <c r="T245" s="72">
        <v>2666.7</v>
      </c>
      <c r="U245" s="82"/>
      <c r="V245" s="82"/>
      <c r="W245" s="82"/>
      <c r="X245" s="82"/>
      <c r="Y245" s="82"/>
    </row>
    <row r="246" spans="2:25" s="127" customFormat="1" ht="109.5" customHeight="1" x14ac:dyDescent="0.25">
      <c r="B246" s="72" t="s">
        <v>863</v>
      </c>
      <c r="C246" s="72" t="s">
        <v>864</v>
      </c>
      <c r="D246" s="236" t="s">
        <v>865</v>
      </c>
      <c r="E246" s="72" t="s">
        <v>866</v>
      </c>
      <c r="F246" s="72" t="s">
        <v>768</v>
      </c>
      <c r="G246" s="72" t="s">
        <v>867</v>
      </c>
      <c r="H246" s="72" t="s">
        <v>803</v>
      </c>
      <c r="I246" s="72" t="s">
        <v>80</v>
      </c>
      <c r="J246" s="72"/>
      <c r="K246" s="72"/>
      <c r="L246" s="72"/>
      <c r="M246" s="72"/>
      <c r="N246" s="72" t="s">
        <v>1271</v>
      </c>
      <c r="O246" s="72" t="s">
        <v>349</v>
      </c>
      <c r="P246" s="72">
        <v>2020</v>
      </c>
      <c r="Q246" s="242">
        <f t="shared" si="8"/>
        <v>16640</v>
      </c>
      <c r="R246" s="72">
        <v>10557.24</v>
      </c>
      <c r="S246" s="72">
        <v>931.52</v>
      </c>
      <c r="T246" s="72">
        <v>5151.24</v>
      </c>
      <c r="U246" s="82"/>
      <c r="V246" s="82"/>
      <c r="W246" s="82"/>
      <c r="X246" s="82"/>
      <c r="Y246" s="82"/>
    </row>
    <row r="247" spans="2:25" s="127" customFormat="1" ht="63" customHeight="1" x14ac:dyDescent="0.25">
      <c r="B247" s="72" t="s">
        <v>868</v>
      </c>
      <c r="C247" s="72" t="s">
        <v>869</v>
      </c>
      <c r="D247" s="236" t="s">
        <v>870</v>
      </c>
      <c r="E247" s="72" t="s">
        <v>871</v>
      </c>
      <c r="F247" s="72" t="s">
        <v>768</v>
      </c>
      <c r="G247" s="72" t="s">
        <v>78</v>
      </c>
      <c r="H247" s="72" t="s">
        <v>803</v>
      </c>
      <c r="I247" s="72" t="s">
        <v>80</v>
      </c>
      <c r="J247" s="72"/>
      <c r="K247" s="72"/>
      <c r="L247" s="72"/>
      <c r="M247" s="72"/>
      <c r="N247" s="72" t="s">
        <v>1271</v>
      </c>
      <c r="O247" s="72" t="s">
        <v>213</v>
      </c>
      <c r="P247" s="72">
        <v>2020</v>
      </c>
      <c r="Q247" s="242">
        <f t="shared" si="8"/>
        <v>32542.690000000002</v>
      </c>
      <c r="R247" s="72">
        <v>27661.29</v>
      </c>
      <c r="S247" s="72">
        <v>2440.6999999999998</v>
      </c>
      <c r="T247" s="72">
        <v>2440.6999999999998</v>
      </c>
      <c r="U247" s="82"/>
      <c r="V247" s="82"/>
      <c r="W247" s="82"/>
      <c r="X247" s="82"/>
      <c r="Y247" s="82"/>
    </row>
    <row r="248" spans="2:25" s="127" customFormat="1" ht="53.25" customHeight="1" x14ac:dyDescent="0.25">
      <c r="B248" s="72" t="s">
        <v>873</v>
      </c>
      <c r="C248" s="72" t="s">
        <v>874</v>
      </c>
      <c r="D248" s="236" t="s">
        <v>875</v>
      </c>
      <c r="E248" s="72" t="s">
        <v>876</v>
      </c>
      <c r="F248" s="72" t="s">
        <v>768</v>
      </c>
      <c r="G248" s="72" t="s">
        <v>78</v>
      </c>
      <c r="H248" s="72" t="s">
        <v>803</v>
      </c>
      <c r="I248" s="72" t="s">
        <v>80</v>
      </c>
      <c r="J248" s="72"/>
      <c r="K248" s="72"/>
      <c r="L248" s="72"/>
      <c r="M248" s="72"/>
      <c r="N248" s="72" t="s">
        <v>1271</v>
      </c>
      <c r="O248" s="72" t="s">
        <v>213</v>
      </c>
      <c r="P248" s="72">
        <v>2019</v>
      </c>
      <c r="Q248" s="242">
        <f t="shared" si="8"/>
        <v>39467.39</v>
      </c>
      <c r="R248" s="72">
        <v>33547.279999999999</v>
      </c>
      <c r="S248" s="72">
        <v>2960.06</v>
      </c>
      <c r="T248" s="72">
        <v>2960.05</v>
      </c>
      <c r="U248" s="82"/>
      <c r="V248" s="82"/>
      <c r="W248" s="82"/>
      <c r="X248" s="82"/>
      <c r="Y248" s="82"/>
    </row>
    <row r="249" spans="2:25" s="127" customFormat="1" ht="90" customHeight="1" x14ac:dyDescent="0.25">
      <c r="B249" s="72" t="s">
        <v>877</v>
      </c>
      <c r="C249" s="72" t="s">
        <v>878</v>
      </c>
      <c r="D249" s="236" t="s">
        <v>879</v>
      </c>
      <c r="E249" s="72" t="s">
        <v>880</v>
      </c>
      <c r="F249" s="72" t="s">
        <v>768</v>
      </c>
      <c r="G249" s="72" t="s">
        <v>78</v>
      </c>
      <c r="H249" s="72" t="s">
        <v>803</v>
      </c>
      <c r="I249" s="72" t="s">
        <v>80</v>
      </c>
      <c r="J249" s="72"/>
      <c r="K249" s="72"/>
      <c r="L249" s="72"/>
      <c r="M249" s="72"/>
      <c r="N249" s="72" t="s">
        <v>1271</v>
      </c>
      <c r="O249" s="72" t="s">
        <v>213</v>
      </c>
      <c r="P249" s="72">
        <v>2020</v>
      </c>
      <c r="Q249" s="242">
        <f t="shared" si="8"/>
        <v>60170.44</v>
      </c>
      <c r="R249" s="72">
        <v>51144.87</v>
      </c>
      <c r="S249" s="72">
        <v>4512.78</v>
      </c>
      <c r="T249" s="72">
        <v>4512.79</v>
      </c>
      <c r="U249" s="82"/>
      <c r="V249" s="82"/>
      <c r="W249" s="82"/>
      <c r="X249" s="82"/>
      <c r="Y249" s="82"/>
    </row>
    <row r="250" spans="2:25" s="127" customFormat="1" ht="88.5" customHeight="1" x14ac:dyDescent="0.25">
      <c r="B250" s="72" t="s">
        <v>881</v>
      </c>
      <c r="C250" s="72" t="s">
        <v>882</v>
      </c>
      <c r="D250" s="236" t="s">
        <v>883</v>
      </c>
      <c r="E250" s="72" t="s">
        <v>884</v>
      </c>
      <c r="F250" s="72" t="s">
        <v>768</v>
      </c>
      <c r="G250" s="72" t="s">
        <v>78</v>
      </c>
      <c r="H250" s="72" t="s">
        <v>803</v>
      </c>
      <c r="I250" s="72" t="s">
        <v>80</v>
      </c>
      <c r="J250" s="72"/>
      <c r="K250" s="72"/>
      <c r="L250" s="72"/>
      <c r="M250" s="72"/>
      <c r="N250" s="72" t="s">
        <v>1271</v>
      </c>
      <c r="O250" s="72" t="s">
        <v>349</v>
      </c>
      <c r="P250" s="72">
        <v>2019</v>
      </c>
      <c r="Q250" s="242">
        <f t="shared" si="8"/>
        <v>66472.509999999995</v>
      </c>
      <c r="R250" s="72">
        <v>56501.63</v>
      </c>
      <c r="S250" s="72">
        <v>4985.4399999999996</v>
      </c>
      <c r="T250" s="72">
        <v>4985.4399999999996</v>
      </c>
      <c r="U250" s="82"/>
      <c r="V250" s="82"/>
      <c r="W250" s="82"/>
      <c r="X250" s="82"/>
      <c r="Y250" s="82"/>
    </row>
    <row r="251" spans="2:25" s="127" customFormat="1" ht="92.25" customHeight="1" x14ac:dyDescent="0.25">
      <c r="B251" s="72" t="s">
        <v>885</v>
      </c>
      <c r="C251" s="72" t="s">
        <v>886</v>
      </c>
      <c r="D251" s="236" t="s">
        <v>887</v>
      </c>
      <c r="E251" s="72" t="s">
        <v>888</v>
      </c>
      <c r="F251" s="72" t="s">
        <v>768</v>
      </c>
      <c r="G251" s="72" t="s">
        <v>78</v>
      </c>
      <c r="H251" s="72" t="s">
        <v>803</v>
      </c>
      <c r="I251" s="72" t="s">
        <v>80</v>
      </c>
      <c r="J251" s="72"/>
      <c r="K251" s="72"/>
      <c r="L251" s="72"/>
      <c r="M251" s="72"/>
      <c r="N251" s="72" t="s">
        <v>1271</v>
      </c>
      <c r="O251" s="72" t="s">
        <v>349</v>
      </c>
      <c r="P251" s="72">
        <v>2020</v>
      </c>
      <c r="Q251" s="242">
        <f t="shared" si="8"/>
        <v>92057.39</v>
      </c>
      <c r="R251" s="72">
        <v>78248.78</v>
      </c>
      <c r="S251" s="72">
        <v>6904.3</v>
      </c>
      <c r="T251" s="72">
        <v>6904.31</v>
      </c>
      <c r="U251" s="82"/>
      <c r="V251" s="82"/>
      <c r="W251" s="82"/>
      <c r="X251" s="82"/>
      <c r="Y251" s="82"/>
    </row>
    <row r="252" spans="2:25" s="127" customFormat="1" ht="60.75" customHeight="1" x14ac:dyDescent="0.25">
      <c r="B252" s="72" t="s">
        <v>889</v>
      </c>
      <c r="C252" s="72" t="s">
        <v>890</v>
      </c>
      <c r="D252" s="236" t="s">
        <v>891</v>
      </c>
      <c r="E252" s="72" t="s">
        <v>892</v>
      </c>
      <c r="F252" s="72" t="s">
        <v>768</v>
      </c>
      <c r="G252" s="72" t="s">
        <v>78</v>
      </c>
      <c r="H252" s="72" t="s">
        <v>803</v>
      </c>
      <c r="I252" s="72" t="s">
        <v>80</v>
      </c>
      <c r="J252" s="72"/>
      <c r="K252" s="72"/>
      <c r="L252" s="72"/>
      <c r="M252" s="72"/>
      <c r="N252" s="72" t="s">
        <v>1271</v>
      </c>
      <c r="O252" s="72" t="s">
        <v>349</v>
      </c>
      <c r="P252" s="72">
        <v>2020</v>
      </c>
      <c r="Q252" s="242">
        <f t="shared" si="8"/>
        <v>58969.53</v>
      </c>
      <c r="R252" s="72">
        <v>50124.1</v>
      </c>
      <c r="S252" s="72">
        <v>4422.71</v>
      </c>
      <c r="T252" s="72">
        <v>4422.72</v>
      </c>
      <c r="U252" s="82"/>
      <c r="V252" s="82"/>
      <c r="W252" s="82"/>
      <c r="X252" s="82"/>
      <c r="Y252" s="82"/>
    </row>
    <row r="253" spans="2:25" s="127" customFormat="1" ht="79.5" customHeight="1" x14ac:dyDescent="0.25">
      <c r="B253" s="72" t="s">
        <v>893</v>
      </c>
      <c r="C253" s="72" t="s">
        <v>894</v>
      </c>
      <c r="D253" s="236" t="s">
        <v>895</v>
      </c>
      <c r="E253" s="72" t="s">
        <v>896</v>
      </c>
      <c r="F253" s="72" t="s">
        <v>768</v>
      </c>
      <c r="G253" s="72" t="s">
        <v>78</v>
      </c>
      <c r="H253" s="72" t="s">
        <v>803</v>
      </c>
      <c r="I253" s="72" t="s">
        <v>80</v>
      </c>
      <c r="J253" s="72"/>
      <c r="K253" s="72"/>
      <c r="L253" s="72"/>
      <c r="M253" s="72"/>
      <c r="N253" s="72" t="s">
        <v>1271</v>
      </c>
      <c r="O253" s="72" t="s">
        <v>213</v>
      </c>
      <c r="P253" s="72">
        <v>2019</v>
      </c>
      <c r="Q253" s="242">
        <f t="shared" si="8"/>
        <v>90374.75</v>
      </c>
      <c r="R253" s="72">
        <v>76818.53</v>
      </c>
      <c r="S253" s="72">
        <v>6778.1</v>
      </c>
      <c r="T253" s="72">
        <v>6778.12</v>
      </c>
      <c r="U253" s="82"/>
      <c r="V253" s="82"/>
      <c r="W253" s="82"/>
      <c r="X253" s="82"/>
      <c r="Y253" s="82"/>
    </row>
    <row r="254" spans="2:25" s="86" customFormat="1" ht="84" customHeight="1" x14ac:dyDescent="0.25">
      <c r="B254" s="72" t="s">
        <v>957</v>
      </c>
      <c r="C254" s="72"/>
      <c r="D254" s="236" t="s">
        <v>958</v>
      </c>
      <c r="E254" s="72"/>
      <c r="F254" s="72"/>
      <c r="G254" s="72"/>
      <c r="H254" s="72"/>
      <c r="I254" s="72"/>
      <c r="J254" s="72"/>
      <c r="K254" s="72"/>
      <c r="L254" s="72"/>
      <c r="M254" s="72"/>
      <c r="N254" s="72"/>
      <c r="O254" s="72"/>
      <c r="P254" s="72"/>
      <c r="Q254" s="242"/>
      <c r="R254" s="72"/>
      <c r="S254" s="72"/>
      <c r="T254" s="72"/>
      <c r="U254" s="82"/>
      <c r="V254" s="82"/>
      <c r="W254" s="82"/>
      <c r="X254" s="82"/>
      <c r="Y254" s="82"/>
    </row>
    <row r="255" spans="2:25" s="86" customFormat="1" ht="80.25" customHeight="1" x14ac:dyDescent="0.25">
      <c r="B255" s="72" t="s">
        <v>959</v>
      </c>
      <c r="C255" s="72"/>
      <c r="D255" s="236" t="s">
        <v>960</v>
      </c>
      <c r="E255" s="72"/>
      <c r="F255" s="72"/>
      <c r="G255" s="72"/>
      <c r="H255" s="72"/>
      <c r="I255" s="72"/>
      <c r="J255" s="72"/>
      <c r="K255" s="72"/>
      <c r="L255" s="72"/>
      <c r="M255" s="72"/>
      <c r="N255" s="72"/>
      <c r="O255" s="72"/>
      <c r="P255" s="72"/>
      <c r="Q255" s="242"/>
      <c r="R255" s="72"/>
      <c r="S255" s="72"/>
      <c r="T255" s="72"/>
      <c r="U255" s="82"/>
      <c r="V255" s="82"/>
      <c r="W255" s="82"/>
      <c r="X255" s="82"/>
      <c r="Y255" s="82"/>
    </row>
    <row r="256" spans="2:25" s="86" customFormat="1" ht="70.5" customHeight="1" x14ac:dyDescent="0.25">
      <c r="B256" s="72" t="s">
        <v>897</v>
      </c>
      <c r="C256" s="72"/>
      <c r="D256" s="236" t="s">
        <v>898</v>
      </c>
      <c r="E256" s="72"/>
      <c r="F256" s="72"/>
      <c r="G256" s="72"/>
      <c r="H256" s="72"/>
      <c r="I256" s="72"/>
      <c r="J256" s="72"/>
      <c r="K256" s="72"/>
      <c r="L256" s="72"/>
      <c r="M256" s="72"/>
      <c r="N256" s="72"/>
      <c r="O256" s="72"/>
      <c r="P256" s="72"/>
      <c r="Q256" s="242"/>
      <c r="R256" s="72"/>
      <c r="S256" s="72"/>
      <c r="T256" s="72"/>
      <c r="U256" s="82"/>
      <c r="V256" s="82"/>
      <c r="W256" s="82"/>
      <c r="X256" s="82"/>
      <c r="Y256" s="82"/>
    </row>
    <row r="257" spans="1:25" s="127" customFormat="1" ht="60.75" customHeight="1" x14ac:dyDescent="0.25">
      <c r="B257" s="72" t="s">
        <v>899</v>
      </c>
      <c r="C257" s="72" t="s">
        <v>900</v>
      </c>
      <c r="D257" s="236" t="s">
        <v>901</v>
      </c>
      <c r="E257" s="72" t="s">
        <v>90</v>
      </c>
      <c r="F257" s="72" t="s">
        <v>119</v>
      </c>
      <c r="G257" s="72" t="s">
        <v>91</v>
      </c>
      <c r="H257" s="72" t="s">
        <v>902</v>
      </c>
      <c r="I257" s="72" t="s">
        <v>80</v>
      </c>
      <c r="J257" s="72"/>
      <c r="K257" s="72"/>
      <c r="L257" s="72"/>
      <c r="M257" s="72"/>
      <c r="N257" s="72" t="s">
        <v>1271</v>
      </c>
      <c r="O257" s="72" t="s">
        <v>213</v>
      </c>
      <c r="P257" s="72">
        <v>2020</v>
      </c>
      <c r="Q257" s="242">
        <f t="shared" si="8"/>
        <v>312727.07</v>
      </c>
      <c r="R257" s="72">
        <v>265818.01</v>
      </c>
      <c r="S257" s="72">
        <v>0</v>
      </c>
      <c r="T257" s="72">
        <v>46909.06</v>
      </c>
      <c r="U257" s="82"/>
      <c r="V257" s="82"/>
      <c r="W257" s="82"/>
      <c r="X257" s="82"/>
      <c r="Y257" s="82"/>
    </row>
    <row r="258" spans="1:25" s="127" customFormat="1" ht="59.25" customHeight="1" x14ac:dyDescent="0.25">
      <c r="B258" s="72" t="s">
        <v>911</v>
      </c>
      <c r="C258" s="72" t="s">
        <v>912</v>
      </c>
      <c r="D258" s="291" t="s">
        <v>913</v>
      </c>
      <c r="E258" s="244" t="s">
        <v>76</v>
      </c>
      <c r="F258" s="244" t="s">
        <v>119</v>
      </c>
      <c r="G258" s="244" t="s">
        <v>78</v>
      </c>
      <c r="H258" s="244" t="s">
        <v>914</v>
      </c>
      <c r="I258" s="244" t="s">
        <v>80</v>
      </c>
      <c r="J258" s="244"/>
      <c r="K258" s="244"/>
      <c r="L258" s="244"/>
      <c r="M258" s="244"/>
      <c r="N258" s="244"/>
      <c r="O258" s="244" t="s">
        <v>213</v>
      </c>
      <c r="P258" s="244">
        <v>2022</v>
      </c>
      <c r="Q258" s="243">
        <f t="shared" si="8"/>
        <v>655468.17999999993</v>
      </c>
      <c r="R258" s="244">
        <v>557147.94999999995</v>
      </c>
      <c r="S258" s="244"/>
      <c r="T258" s="244">
        <v>98320.23</v>
      </c>
      <c r="U258" s="82"/>
      <c r="V258" s="82"/>
      <c r="W258" s="82"/>
      <c r="X258" s="82"/>
      <c r="Y258" s="82"/>
    </row>
    <row r="259" spans="1:25" s="127" customFormat="1" ht="76.5" customHeight="1" x14ac:dyDescent="0.25">
      <c r="B259" s="72" t="s">
        <v>918</v>
      </c>
      <c r="C259" s="72" t="s">
        <v>919</v>
      </c>
      <c r="D259" s="236" t="s">
        <v>920</v>
      </c>
      <c r="E259" s="72" t="s">
        <v>76</v>
      </c>
      <c r="F259" s="72" t="s">
        <v>119</v>
      </c>
      <c r="G259" s="72" t="s">
        <v>78</v>
      </c>
      <c r="H259" s="72" t="s">
        <v>914</v>
      </c>
      <c r="I259" s="72" t="s">
        <v>80</v>
      </c>
      <c r="J259" s="72"/>
      <c r="K259" s="72"/>
      <c r="L259" s="72"/>
      <c r="M259" s="72"/>
      <c r="N259" s="72" t="s">
        <v>1271</v>
      </c>
      <c r="O259" s="72" t="s">
        <v>213</v>
      </c>
      <c r="P259" s="72">
        <v>2021</v>
      </c>
      <c r="Q259" s="242">
        <f t="shared" si="8"/>
        <v>71381</v>
      </c>
      <c r="R259" s="72">
        <v>60673.84</v>
      </c>
      <c r="S259" s="72"/>
      <c r="T259" s="72">
        <v>10707.16</v>
      </c>
      <c r="U259" s="82"/>
      <c r="V259" s="82"/>
      <c r="W259" s="82"/>
      <c r="X259" s="82"/>
      <c r="Y259" s="82"/>
    </row>
    <row r="260" spans="1:25" s="127" customFormat="1" ht="60" customHeight="1" x14ac:dyDescent="0.25">
      <c r="B260" s="72" t="s">
        <v>921</v>
      </c>
      <c r="C260" s="72" t="s">
        <v>922</v>
      </c>
      <c r="D260" s="236" t="s">
        <v>1143</v>
      </c>
      <c r="E260" s="72" t="s">
        <v>76</v>
      </c>
      <c r="F260" s="72" t="s">
        <v>119</v>
      </c>
      <c r="G260" s="72" t="s">
        <v>78</v>
      </c>
      <c r="H260" s="72" t="s">
        <v>914</v>
      </c>
      <c r="I260" s="72" t="s">
        <v>80</v>
      </c>
      <c r="J260" s="72"/>
      <c r="K260" s="72"/>
      <c r="L260" s="72"/>
      <c r="M260" s="72"/>
      <c r="N260" s="72"/>
      <c r="O260" s="72" t="s">
        <v>82</v>
      </c>
      <c r="P260" s="72">
        <v>2023</v>
      </c>
      <c r="Q260" s="242">
        <f t="shared" si="8"/>
        <v>353167.57</v>
      </c>
      <c r="R260" s="72">
        <v>300104.02</v>
      </c>
      <c r="S260" s="72"/>
      <c r="T260" s="72">
        <v>53063.55</v>
      </c>
      <c r="U260" s="82"/>
      <c r="V260" s="82"/>
      <c r="W260" s="82"/>
      <c r="X260" s="82"/>
      <c r="Y260" s="82"/>
    </row>
    <row r="261" spans="1:25" s="127" customFormat="1" ht="69" customHeight="1" x14ac:dyDescent="0.25">
      <c r="B261" s="72" t="s">
        <v>923</v>
      </c>
      <c r="C261" s="72" t="s">
        <v>924</v>
      </c>
      <c r="D261" s="236" t="s">
        <v>925</v>
      </c>
      <c r="E261" s="72" t="s">
        <v>125</v>
      </c>
      <c r="F261" s="72" t="s">
        <v>119</v>
      </c>
      <c r="G261" s="72" t="s">
        <v>126</v>
      </c>
      <c r="H261" s="72" t="s">
        <v>902</v>
      </c>
      <c r="I261" s="72" t="s">
        <v>80</v>
      </c>
      <c r="J261" s="72"/>
      <c r="K261" s="72"/>
      <c r="L261" s="72"/>
      <c r="M261" s="72"/>
      <c r="N261" s="72" t="s">
        <v>1271</v>
      </c>
      <c r="O261" s="72" t="s">
        <v>213</v>
      </c>
      <c r="P261" s="72">
        <v>2021</v>
      </c>
      <c r="Q261" s="242">
        <f t="shared" si="8"/>
        <v>227370.34000000003</v>
      </c>
      <c r="R261" s="72">
        <v>183681.92000000001</v>
      </c>
      <c r="S261" s="72"/>
      <c r="T261" s="72">
        <v>43688.42</v>
      </c>
      <c r="U261" s="82"/>
      <c r="V261" s="82"/>
      <c r="W261" s="82"/>
      <c r="X261" s="82"/>
      <c r="Y261" s="82"/>
    </row>
    <row r="262" spans="1:25" ht="70.5" customHeight="1" x14ac:dyDescent="0.25">
      <c r="A262" s="171"/>
      <c r="B262" s="72"/>
      <c r="C262" s="72"/>
      <c r="D262" s="236"/>
      <c r="E262" s="72"/>
      <c r="F262" s="72"/>
      <c r="G262" s="72"/>
      <c r="H262" s="72"/>
      <c r="I262" s="72"/>
      <c r="J262" s="72"/>
      <c r="K262" s="72"/>
      <c r="L262" s="72"/>
      <c r="M262" s="72"/>
      <c r="N262" s="72"/>
      <c r="O262" s="72"/>
      <c r="P262" s="72"/>
      <c r="Q262" s="242"/>
      <c r="R262" s="72"/>
      <c r="S262" s="72"/>
      <c r="T262" s="72"/>
      <c r="U262" s="82"/>
      <c r="V262" s="82"/>
      <c r="W262" s="82"/>
      <c r="X262" s="82"/>
      <c r="Y262" s="82"/>
    </row>
    <row r="263" spans="1:25" s="86" customFormat="1" ht="64.5" x14ac:dyDescent="0.25">
      <c r="B263" s="72" t="s">
        <v>39</v>
      </c>
      <c r="C263" s="72"/>
      <c r="D263" s="236"/>
      <c r="E263" s="72"/>
      <c r="F263" s="72"/>
      <c r="G263" s="72"/>
      <c r="H263" s="72"/>
      <c r="I263" s="72"/>
      <c r="J263" s="72"/>
      <c r="K263" s="72"/>
      <c r="L263" s="72"/>
      <c r="M263" s="72"/>
      <c r="N263" s="72"/>
      <c r="O263" s="72"/>
      <c r="P263" s="72"/>
      <c r="Q263" s="242"/>
      <c r="R263" s="72"/>
      <c r="S263" s="72"/>
      <c r="T263" s="72"/>
      <c r="U263" s="82"/>
      <c r="V263" s="82"/>
      <c r="W263" s="82"/>
      <c r="X263" s="82"/>
      <c r="Y263" s="82"/>
    </row>
    <row r="264" spans="1:25" s="86" customFormat="1" ht="77.25" x14ac:dyDescent="0.25">
      <c r="B264" s="72" t="s">
        <v>27</v>
      </c>
      <c r="C264" s="72"/>
      <c r="D264" s="236"/>
      <c r="E264" s="72"/>
      <c r="F264" s="72"/>
      <c r="G264" s="72"/>
      <c r="H264" s="72"/>
      <c r="I264" s="72"/>
      <c r="J264" s="72"/>
      <c r="K264" s="72"/>
      <c r="L264" s="72"/>
      <c r="M264" s="72"/>
      <c r="N264" s="72"/>
      <c r="O264" s="72"/>
      <c r="P264" s="72"/>
      <c r="Q264" s="242"/>
      <c r="R264" s="72"/>
      <c r="S264" s="72"/>
      <c r="T264" s="72"/>
      <c r="U264" s="82"/>
      <c r="V264" s="82"/>
      <c r="W264" s="82"/>
      <c r="X264" s="82"/>
      <c r="Y264" s="82"/>
    </row>
    <row r="265" spans="1:25" s="86" customFormat="1" ht="42.75" customHeight="1" x14ac:dyDescent="0.25">
      <c r="B265" s="72" t="s">
        <v>63</v>
      </c>
      <c r="C265" s="72"/>
      <c r="D265" s="236"/>
      <c r="E265" s="72"/>
      <c r="F265" s="72"/>
      <c r="G265" s="72"/>
      <c r="H265" s="72"/>
      <c r="I265" s="72"/>
      <c r="J265" s="72"/>
      <c r="K265" s="72"/>
      <c r="L265" s="72"/>
      <c r="M265" s="72"/>
      <c r="N265" s="72"/>
      <c r="O265" s="72"/>
      <c r="P265" s="72"/>
      <c r="Q265" s="242"/>
      <c r="R265" s="72"/>
      <c r="S265" s="72"/>
      <c r="T265" s="72"/>
      <c r="U265" s="82"/>
      <c r="V265" s="82"/>
      <c r="W265" s="82"/>
      <c r="X265" s="82"/>
      <c r="Y265" s="82"/>
    </row>
    <row r="266" spans="1:25" s="86" customFormat="1" ht="15" customHeight="1" x14ac:dyDescent="0.25">
      <c r="B266" s="72" t="s">
        <v>28</v>
      </c>
      <c r="C266" s="72"/>
      <c r="D266" s="236"/>
      <c r="E266" s="72"/>
      <c r="F266" s="72"/>
      <c r="G266" s="72"/>
      <c r="H266" s="72"/>
      <c r="I266" s="72"/>
      <c r="J266" s="72"/>
      <c r="K266" s="72"/>
      <c r="L266" s="72"/>
      <c r="M266" s="72"/>
      <c r="N266" s="72"/>
      <c r="O266" s="72"/>
      <c r="P266" s="72"/>
      <c r="Q266" s="242"/>
      <c r="R266" s="72"/>
      <c r="S266" s="72"/>
      <c r="T266" s="72"/>
      <c r="U266" s="82"/>
      <c r="V266" s="82"/>
      <c r="W266" s="82"/>
      <c r="X266" s="82"/>
      <c r="Y266" s="82"/>
    </row>
    <row r="267" spans="1:25" s="86" customFormat="1" ht="15" customHeight="1" x14ac:dyDescent="0.25">
      <c r="B267" s="72" t="s">
        <v>29</v>
      </c>
      <c r="C267" s="72"/>
      <c r="D267" s="236"/>
      <c r="E267" s="72"/>
      <c r="F267" s="72"/>
      <c r="G267" s="72"/>
      <c r="H267" s="72"/>
      <c r="I267" s="72"/>
      <c r="J267" s="72"/>
      <c r="K267" s="72"/>
      <c r="L267" s="72"/>
      <c r="M267" s="72"/>
      <c r="N267" s="72"/>
      <c r="O267" s="72"/>
      <c r="P267" s="72"/>
      <c r="Q267" s="242"/>
      <c r="R267" s="72"/>
      <c r="S267" s="72"/>
      <c r="T267" s="72"/>
      <c r="U267" s="82"/>
      <c r="V267" s="82"/>
      <c r="W267" s="82"/>
      <c r="X267" s="82"/>
      <c r="Y267" s="82"/>
    </row>
    <row r="268" spans="1:25" s="86" customFormat="1" ht="15" customHeight="1" x14ac:dyDescent="0.25">
      <c r="B268" s="72" t="s">
        <v>30</v>
      </c>
      <c r="C268" s="72"/>
      <c r="D268" s="236"/>
      <c r="E268" s="72"/>
      <c r="F268" s="72"/>
      <c r="G268" s="72"/>
      <c r="H268" s="72"/>
      <c r="I268" s="72"/>
      <c r="J268" s="72"/>
      <c r="K268" s="72"/>
      <c r="L268" s="72"/>
      <c r="M268" s="72"/>
      <c r="N268" s="72"/>
      <c r="O268" s="72"/>
      <c r="P268" s="72"/>
      <c r="Q268" s="242"/>
      <c r="R268" s="72"/>
      <c r="S268" s="72"/>
      <c r="T268" s="72"/>
      <c r="U268" s="82"/>
      <c r="V268" s="82"/>
      <c r="W268" s="82"/>
      <c r="X268" s="82"/>
      <c r="Y268" s="82"/>
    </row>
    <row r="269" spans="1:25" s="86" customFormat="1" ht="15" customHeight="1" x14ac:dyDescent="0.25">
      <c r="B269" s="72" t="s">
        <v>31</v>
      </c>
      <c r="C269" s="72"/>
      <c r="D269" s="236"/>
      <c r="E269" s="72"/>
      <c r="F269" s="72"/>
      <c r="G269" s="72"/>
      <c r="H269" s="72"/>
      <c r="I269" s="72"/>
      <c r="J269" s="72"/>
      <c r="K269" s="72"/>
      <c r="L269" s="72"/>
      <c r="M269" s="72"/>
      <c r="N269" s="72"/>
      <c r="O269" s="72"/>
      <c r="P269" s="72"/>
      <c r="Q269" s="242"/>
      <c r="R269" s="72"/>
      <c r="S269" s="72"/>
      <c r="T269" s="72"/>
      <c r="U269" s="82"/>
      <c r="V269" s="82"/>
      <c r="W269" s="82"/>
      <c r="X269" s="82"/>
      <c r="Y269" s="82"/>
    </row>
    <row r="270" spans="1:25" s="86" customFormat="1" ht="41.25" customHeight="1" x14ac:dyDescent="0.25">
      <c r="B270" s="72" t="s">
        <v>68</v>
      </c>
      <c r="C270" s="72"/>
      <c r="D270" s="236"/>
      <c r="E270" s="72"/>
      <c r="F270" s="72"/>
      <c r="G270" s="72"/>
      <c r="H270" s="72"/>
      <c r="I270" s="72"/>
      <c r="J270" s="72"/>
      <c r="K270" s="72"/>
      <c r="L270" s="72"/>
      <c r="M270" s="72"/>
      <c r="N270" s="72"/>
      <c r="O270" s="72"/>
      <c r="P270" s="72"/>
      <c r="Q270" s="242"/>
      <c r="R270" s="72"/>
      <c r="S270" s="72"/>
      <c r="T270" s="72"/>
      <c r="U270" s="82"/>
      <c r="V270" s="82"/>
      <c r="W270" s="82"/>
      <c r="X270" s="82"/>
      <c r="Y270" s="82"/>
    </row>
    <row r="271" spans="1:25" s="86" customFormat="1" x14ac:dyDescent="0.25">
      <c r="B271" s="172" t="s">
        <v>40</v>
      </c>
      <c r="C271" s="127"/>
      <c r="D271" s="232"/>
      <c r="E271" s="238"/>
      <c r="F271" s="174"/>
      <c r="G271" s="174"/>
      <c r="I271" s="173"/>
      <c r="K271" s="173"/>
      <c r="L271" s="173"/>
      <c r="M271" s="173"/>
      <c r="N271" s="173"/>
      <c r="Q271" s="90"/>
      <c r="R271" s="91"/>
      <c r="U271" s="82"/>
      <c r="V271" s="82"/>
      <c r="W271" s="82"/>
      <c r="X271" s="82"/>
      <c r="Y271" s="82"/>
    </row>
    <row r="272" spans="1:25" s="86" customFormat="1" x14ac:dyDescent="0.25">
      <c r="B272" s="172" t="s">
        <v>41</v>
      </c>
      <c r="C272" s="127"/>
      <c r="D272" s="232"/>
      <c r="E272" s="238"/>
      <c r="F272" s="174"/>
      <c r="G272" s="174"/>
      <c r="I272" s="173"/>
      <c r="K272" s="173"/>
      <c r="L272" s="173"/>
      <c r="M272" s="173"/>
      <c r="N272" s="173"/>
      <c r="Q272" s="90"/>
      <c r="R272" s="91"/>
      <c r="U272" s="82"/>
      <c r="V272" s="82"/>
      <c r="W272" s="82"/>
      <c r="X272" s="82"/>
      <c r="Y272" s="82"/>
    </row>
    <row r="273" spans="2:25" s="86" customFormat="1" x14ac:dyDescent="0.25">
      <c r="B273" s="172" t="s">
        <v>42</v>
      </c>
      <c r="C273" s="127"/>
      <c r="D273" s="232"/>
      <c r="E273" s="238"/>
      <c r="F273" s="174"/>
      <c r="G273" s="174"/>
      <c r="I273" s="173"/>
      <c r="K273" s="173"/>
      <c r="L273" s="173"/>
      <c r="M273" s="173"/>
      <c r="N273" s="173"/>
      <c r="Q273" s="90"/>
      <c r="R273" s="91"/>
      <c r="U273" s="82"/>
      <c r="V273" s="82"/>
      <c r="W273" s="82"/>
      <c r="X273" s="82"/>
      <c r="Y273" s="82"/>
    </row>
    <row r="274" spans="2:25" s="86" customFormat="1" x14ac:dyDescent="0.25">
      <c r="B274" s="172" t="s">
        <v>43</v>
      </c>
      <c r="C274" s="127"/>
      <c r="D274" s="232"/>
      <c r="E274" s="238"/>
      <c r="F274" s="174"/>
      <c r="G274" s="174"/>
      <c r="I274" s="173"/>
      <c r="K274" s="173"/>
      <c r="L274" s="173"/>
      <c r="M274" s="173"/>
      <c r="N274" s="173"/>
      <c r="Q274" s="90"/>
      <c r="R274" s="91"/>
      <c r="U274" s="82"/>
      <c r="V274" s="82"/>
      <c r="W274" s="82"/>
      <c r="X274" s="82"/>
      <c r="Y274" s="82"/>
    </row>
    <row r="275" spans="2:25" s="86" customFormat="1" x14ac:dyDescent="0.25">
      <c r="B275" s="172" t="s">
        <v>44</v>
      </c>
      <c r="C275" s="127"/>
      <c r="D275" s="232"/>
      <c r="E275" s="238"/>
      <c r="F275" s="174"/>
      <c r="G275" s="174"/>
      <c r="I275" s="173"/>
      <c r="K275" s="173"/>
      <c r="L275" s="173"/>
      <c r="M275" s="173"/>
      <c r="N275" s="173"/>
      <c r="Q275" s="90"/>
      <c r="R275" s="91"/>
      <c r="U275" s="82"/>
      <c r="V275" s="82"/>
      <c r="W275" s="82"/>
      <c r="X275" s="82"/>
      <c r="Y275" s="82"/>
    </row>
    <row r="276" spans="2:25" s="86" customFormat="1" ht="30" customHeight="1" x14ac:dyDescent="0.25">
      <c r="B276" s="306" t="s">
        <v>45</v>
      </c>
      <c r="C276" s="307"/>
      <c r="D276" s="308"/>
      <c r="E276" s="308"/>
      <c r="F276" s="308"/>
      <c r="G276" s="308"/>
      <c r="H276" s="308"/>
      <c r="I276" s="308"/>
      <c r="J276" s="308"/>
      <c r="K276" s="308"/>
      <c r="L276" s="308"/>
      <c r="M276" s="308"/>
      <c r="N276" s="308"/>
      <c r="O276" s="308"/>
      <c r="P276" s="308"/>
      <c r="Q276" s="308"/>
      <c r="R276" s="308"/>
      <c r="S276" s="308"/>
      <c r="T276" s="308"/>
      <c r="U276" s="82"/>
      <c r="V276" s="82"/>
      <c r="W276" s="82"/>
      <c r="X276" s="82"/>
      <c r="Y276" s="82"/>
    </row>
    <row r="277" spans="2:25" s="86" customFormat="1" x14ac:dyDescent="0.25">
      <c r="B277" s="306" t="s">
        <v>46</v>
      </c>
      <c r="C277" s="307"/>
      <c r="D277" s="308"/>
      <c r="E277" s="308"/>
      <c r="F277" s="308"/>
      <c r="G277" s="308"/>
      <c r="H277" s="308"/>
      <c r="I277" s="308"/>
      <c r="J277" s="308"/>
      <c r="K277" s="308"/>
      <c r="L277" s="308"/>
      <c r="M277" s="308"/>
      <c r="N277" s="308"/>
      <c r="O277" s="308"/>
      <c r="P277" s="308"/>
      <c r="Q277" s="308"/>
      <c r="R277" s="308"/>
      <c r="S277" s="308"/>
      <c r="T277" s="308"/>
      <c r="U277" s="82"/>
      <c r="V277" s="82"/>
      <c r="W277" s="82"/>
      <c r="X277" s="82"/>
      <c r="Y277" s="82"/>
    </row>
    <row r="278" spans="2:25" s="86" customFormat="1" ht="15" customHeight="1" x14ac:dyDescent="0.2">
      <c r="B278" s="306" t="s">
        <v>66</v>
      </c>
      <c r="C278" s="307"/>
      <c r="D278" s="308"/>
      <c r="E278" s="308"/>
      <c r="F278" s="308"/>
      <c r="G278" s="308"/>
      <c r="H278" s="308"/>
      <c r="I278" s="308"/>
      <c r="J278" s="308"/>
      <c r="K278" s="308"/>
      <c r="L278" s="308"/>
      <c r="M278" s="308"/>
      <c r="N278" s="308"/>
      <c r="O278" s="308"/>
      <c r="P278" s="308"/>
      <c r="Q278" s="308"/>
      <c r="R278" s="308"/>
      <c r="S278" s="308"/>
      <c r="T278" s="308"/>
    </row>
    <row r="279" spans="2:25" s="86" customFormat="1" ht="12.75" x14ac:dyDescent="0.2">
      <c r="B279" s="306" t="s">
        <v>62</v>
      </c>
      <c r="C279" s="307"/>
      <c r="D279" s="308"/>
      <c r="E279" s="308"/>
      <c r="F279" s="308"/>
      <c r="G279" s="308"/>
      <c r="H279" s="308"/>
      <c r="I279" s="308"/>
      <c r="J279" s="308"/>
      <c r="K279" s="308"/>
      <c r="L279" s="308"/>
      <c r="M279" s="308"/>
      <c r="N279" s="308"/>
      <c r="O279" s="308"/>
      <c r="P279" s="308"/>
      <c r="Q279" s="308"/>
      <c r="R279" s="308"/>
      <c r="S279" s="308"/>
      <c r="T279" s="308"/>
    </row>
    <row r="280" spans="2:25" s="86" customFormat="1" ht="12.75" x14ac:dyDescent="0.2">
      <c r="B280" s="306" t="s">
        <v>64</v>
      </c>
      <c r="C280" s="307"/>
      <c r="D280" s="308"/>
      <c r="E280" s="308"/>
      <c r="F280" s="308"/>
      <c r="G280" s="308"/>
      <c r="H280" s="308"/>
      <c r="I280" s="308"/>
      <c r="J280" s="308"/>
      <c r="K280" s="308"/>
      <c r="L280" s="308"/>
      <c r="M280" s="308"/>
      <c r="N280" s="308"/>
      <c r="O280" s="308"/>
      <c r="P280" s="308"/>
      <c r="Q280" s="308"/>
      <c r="R280" s="308"/>
      <c r="S280" s="308"/>
      <c r="T280" s="308"/>
    </row>
    <row r="281" spans="2:25" s="86" customFormat="1" ht="15.75" customHeight="1" x14ac:dyDescent="0.2">
      <c r="B281" s="306" t="s">
        <v>67</v>
      </c>
      <c r="C281" s="307"/>
      <c r="D281" s="308"/>
      <c r="E281" s="308"/>
      <c r="F281" s="308"/>
      <c r="G281" s="308"/>
      <c r="H281" s="308"/>
      <c r="I281" s="308"/>
      <c r="J281" s="308"/>
      <c r="K281" s="308"/>
      <c r="L281" s="308"/>
      <c r="M281" s="308"/>
      <c r="N281" s="308"/>
      <c r="O281" s="308"/>
      <c r="P281" s="308"/>
      <c r="Q281" s="308"/>
      <c r="R281" s="308"/>
      <c r="S281" s="308"/>
      <c r="T281" s="308"/>
    </row>
    <row r="282" spans="2:25" s="86" customFormat="1" ht="15.75" customHeight="1" x14ac:dyDescent="0.2">
      <c r="B282" s="302" t="s">
        <v>1288</v>
      </c>
      <c r="C282" s="303"/>
      <c r="D282" s="304"/>
      <c r="E282" s="304"/>
      <c r="F282" s="304"/>
      <c r="G282" s="304"/>
      <c r="H282" s="304"/>
      <c r="I282" s="304"/>
      <c r="J282" s="304"/>
      <c r="K282" s="304"/>
      <c r="L282" s="304"/>
      <c r="M282" s="304"/>
      <c r="N282" s="304"/>
      <c r="O282" s="304"/>
      <c r="P282" s="304"/>
      <c r="Q282" s="304"/>
      <c r="R282" s="304"/>
      <c r="S282" s="304"/>
      <c r="T282" s="305"/>
    </row>
    <row r="283" spans="2:25" s="86" customFormat="1" ht="12.75" x14ac:dyDescent="0.2">
      <c r="B283" s="306"/>
      <c r="C283" s="307"/>
      <c r="D283" s="308"/>
      <c r="E283" s="308"/>
      <c r="F283" s="308"/>
      <c r="G283" s="308"/>
      <c r="H283" s="308"/>
      <c r="I283" s="308"/>
      <c r="J283" s="308"/>
      <c r="K283" s="308"/>
      <c r="L283" s="308"/>
      <c r="M283" s="308"/>
      <c r="N283" s="308"/>
      <c r="O283" s="308"/>
      <c r="P283" s="308"/>
      <c r="Q283" s="308"/>
      <c r="R283" s="308"/>
      <c r="S283" s="308"/>
      <c r="T283" s="308"/>
    </row>
    <row r="284" spans="2:25" s="86" customFormat="1" x14ac:dyDescent="0.2">
      <c r="B284" s="81"/>
      <c r="C284" s="300"/>
      <c r="D284" s="83"/>
      <c r="E284" s="238"/>
      <c r="F284" s="174"/>
      <c r="G284" s="174"/>
      <c r="Q284" s="90"/>
      <c r="R284" s="91"/>
    </row>
    <row r="285" spans="2:25" s="175" customFormat="1" ht="24.75" customHeight="1" x14ac:dyDescent="0.25">
      <c r="B285" s="176"/>
      <c r="C285" s="299"/>
      <c r="D285" s="177"/>
      <c r="E285" s="239"/>
      <c r="F285" s="178"/>
      <c r="G285" s="178"/>
      <c r="O285" s="179"/>
      <c r="P285" s="179"/>
      <c r="Q285" s="180"/>
      <c r="R285" s="181"/>
      <c r="S285" s="179"/>
      <c r="T285" s="179"/>
    </row>
  </sheetData>
  <autoFilter ref="B8:T261" xr:uid="{00000000-0009-0000-0000-000000000000}"/>
  <mergeCells count="12">
    <mergeCell ref="B282:T282"/>
    <mergeCell ref="B283:T283"/>
    <mergeCell ref="Q1:T1"/>
    <mergeCell ref="B279:T279"/>
    <mergeCell ref="B276:T276"/>
    <mergeCell ref="B278:T278"/>
    <mergeCell ref="Q6:T6"/>
    <mergeCell ref="B277:T277"/>
    <mergeCell ref="O6:P6"/>
    <mergeCell ref="B6:N6"/>
    <mergeCell ref="B281:T281"/>
    <mergeCell ref="B280:T280"/>
  </mergeCells>
  <phoneticPr fontId="19" type="noConversion"/>
  <conditionalFormatting sqref="D197:D201 D47 D63:D64 D66:D68 D71:D72 D42 D32 D110:D117 D104:D108 D227 D96:D102 D203 D121:D147">
    <cfRule type="containsText" dxfId="323" priority="547" operator="containsText" text="Priemonė">
      <formula>NOT(ISERROR(SEARCH("Priemonė",D32)))</formula>
    </cfRule>
    <cfRule type="containsText" dxfId="322" priority="548" operator="containsText" text="Uždavinys">
      <formula>NOT(ISERROR(SEARCH("Uždavinys",D32)))</formula>
    </cfRule>
    <cfRule type="containsText" dxfId="321" priority="549" operator="containsText" text="Tikslas">
      <formula>NOT(ISERROR(SEARCH("Tikslas",D32)))</formula>
    </cfRule>
  </conditionalFormatting>
  <conditionalFormatting sqref="D52 D202">
    <cfRule type="expression" dxfId="320" priority="544" stopIfTrue="1">
      <formula>NOT(ISERROR(SEARCH("Priemonė",D52)))</formula>
    </cfRule>
    <cfRule type="expression" dxfId="319" priority="545" stopIfTrue="1">
      <formula>NOT(ISERROR(SEARCH("Uždavinys",D52)))</formula>
    </cfRule>
    <cfRule type="expression" dxfId="318" priority="546" stopIfTrue="1">
      <formula>NOT(ISERROR(SEARCH("Tikslas",D52)))</formula>
    </cfRule>
  </conditionalFormatting>
  <conditionalFormatting sqref="D70">
    <cfRule type="expression" dxfId="317" priority="541" stopIfTrue="1">
      <formula>NOT(ISERROR(SEARCH("Priemonė",D70)))</formula>
    </cfRule>
    <cfRule type="expression" dxfId="316" priority="542" stopIfTrue="1">
      <formula>NOT(ISERROR(SEARCH("Uždavinys",D70)))</formula>
    </cfRule>
    <cfRule type="expression" dxfId="315" priority="543" stopIfTrue="1">
      <formula>NOT(ISERROR(SEARCH("Tikslas",D70)))</formula>
    </cfRule>
  </conditionalFormatting>
  <conditionalFormatting sqref="D214:D216 D191:D193">
    <cfRule type="containsText" dxfId="314" priority="538" operator="containsText" text="Priemonė">
      <formula>NOT(ISERROR(SEARCH("Priemonė",#REF!)))</formula>
    </cfRule>
    <cfRule type="containsText" dxfId="313" priority="539" operator="containsText" text="Uždavinys">
      <formula>NOT(ISERROR(SEARCH("Uždavinys",#REF!)))</formula>
    </cfRule>
    <cfRule type="containsText" dxfId="312" priority="540" operator="containsText" text="Tikslas">
      <formula>NOT(ISERROR(SEARCH("Tikslas",#REF!)))</formula>
    </cfRule>
  </conditionalFormatting>
  <conditionalFormatting sqref="E35 D217:D218">
    <cfRule type="expression" dxfId="311" priority="535" stopIfTrue="1">
      <formula>NOT(ISERROR(SEARCH("Priemonė",#REF!)))</formula>
    </cfRule>
    <cfRule type="expression" dxfId="310" priority="536" stopIfTrue="1">
      <formula>NOT(ISERROR(SEARCH("Uždavinys",#REF!)))</formula>
    </cfRule>
    <cfRule type="expression" dxfId="309" priority="537" stopIfTrue="1">
      <formula>NOT(ISERROR(SEARCH("Tikslas",#REF!)))</formula>
    </cfRule>
  </conditionalFormatting>
  <conditionalFormatting sqref="D35 E38 G38 E15:E16 G15:G16 E40 G40">
    <cfRule type="expression" dxfId="308" priority="532" stopIfTrue="1">
      <formula>NOT(ISERROR(SEARCH("Priemonė",#REF!)))</formula>
    </cfRule>
    <cfRule type="expression" dxfId="307" priority="533" stopIfTrue="1">
      <formula>NOT(ISERROR(SEARCH("Uždavinys",#REF!)))</formula>
    </cfRule>
    <cfRule type="expression" dxfId="306" priority="534" stopIfTrue="1">
      <formula>NOT(ISERROR(SEARCH("Tikslas",#REF!)))</formula>
    </cfRule>
  </conditionalFormatting>
  <conditionalFormatting sqref="D20:D21">
    <cfRule type="containsText" dxfId="305" priority="529" operator="containsText" text="Priemonė">
      <formula>NOT(ISERROR(SEARCH("Priemonė",#REF!)))</formula>
    </cfRule>
    <cfRule type="containsText" dxfId="304" priority="530" operator="containsText" text="Uždavinys">
      <formula>NOT(ISERROR(SEARCH("Uždavinys",#REF!)))</formula>
    </cfRule>
    <cfRule type="containsText" dxfId="303" priority="531" operator="containsText" text="Tikslas">
      <formula>NOT(ISERROR(SEARCH("Tikslas",#REF!)))</formula>
    </cfRule>
  </conditionalFormatting>
  <conditionalFormatting sqref="D36">
    <cfRule type="containsText" dxfId="302" priority="526" operator="containsText" text="Priemonė">
      <formula>NOT(ISERROR(SEARCH("Priemonė",#REF!)))</formula>
    </cfRule>
    <cfRule type="containsText" dxfId="301" priority="527" operator="containsText" text="Uždavinys">
      <formula>NOT(ISERROR(SEARCH("Uždavinys",#REF!)))</formula>
    </cfRule>
    <cfRule type="containsText" dxfId="300" priority="528" operator="containsText" text="Tikslas">
      <formula>NOT(ISERROR(SEARCH("Tikslas",#REF!)))</formula>
    </cfRule>
  </conditionalFormatting>
  <conditionalFormatting sqref="G12 D12:E12">
    <cfRule type="expression" dxfId="299" priority="523" stopIfTrue="1">
      <formula>NOT(ISERROR(SEARCH("Priemonė",D12)))</formula>
    </cfRule>
    <cfRule type="expression" dxfId="298" priority="524" stopIfTrue="1">
      <formula>NOT(ISERROR(SEARCH("Uždavinys",D12)))</formula>
    </cfRule>
    <cfRule type="expression" dxfId="297" priority="525" stopIfTrue="1">
      <formula>NOT(ISERROR(SEARCH("Tikslas",D12)))</formula>
    </cfRule>
  </conditionalFormatting>
  <conditionalFormatting sqref="D161:D163">
    <cfRule type="containsText" dxfId="296" priority="511" operator="containsText" text="Priemonė">
      <formula>NOT(ISERROR(SEARCH("Priemonė",D161)))</formula>
    </cfRule>
    <cfRule type="containsText" dxfId="295" priority="512" operator="containsText" text="Uždavinys">
      <formula>NOT(ISERROR(SEARCH("Uždavinys",D161)))</formula>
    </cfRule>
    <cfRule type="containsText" dxfId="294" priority="513" operator="containsText" text="Tikslas">
      <formula>NOT(ISERROR(SEARCH("Tikslas",D161)))</formula>
    </cfRule>
  </conditionalFormatting>
  <conditionalFormatting sqref="D168">
    <cfRule type="containsText" dxfId="293" priority="508" operator="containsText" text="Priemonė">
      <formula>NOT(ISERROR(SEARCH("Priemonė",D168)))</formula>
    </cfRule>
    <cfRule type="containsText" dxfId="292" priority="509" operator="containsText" text="Uždavinys">
      <formula>NOT(ISERROR(SEARCH("Uždavinys",D168)))</formula>
    </cfRule>
    <cfRule type="containsText" dxfId="291" priority="510" operator="containsText" text="Tikslas">
      <formula>NOT(ISERROR(SEARCH("Tikslas",D168)))</formula>
    </cfRule>
  </conditionalFormatting>
  <conditionalFormatting sqref="D170">
    <cfRule type="containsText" dxfId="290" priority="505" operator="containsText" text="Priemonė">
      <formula>NOT(ISERROR(SEARCH("Priemonė",D170)))</formula>
    </cfRule>
    <cfRule type="containsText" dxfId="289" priority="506" operator="containsText" text="Uždavinys">
      <formula>NOT(ISERROR(SEARCH("Uždavinys",D170)))</formula>
    </cfRule>
    <cfRule type="containsText" dxfId="288" priority="507" operator="containsText" text="Tikslas">
      <formula>NOT(ISERROR(SEARCH("Tikslas",D170)))</formula>
    </cfRule>
  </conditionalFormatting>
  <conditionalFormatting sqref="D37">
    <cfRule type="containsText" dxfId="287" priority="520" operator="containsText" text="Priemonė">
      <formula>NOT(ISERROR(SEARCH("Priemonė",D37)))</formula>
    </cfRule>
    <cfRule type="containsText" dxfId="286" priority="521" operator="containsText" text="Uždavinys">
      <formula>NOT(ISERROR(SEARCH("Uždavinys",D37)))</formula>
    </cfRule>
    <cfRule type="containsText" dxfId="285" priority="522" operator="containsText" text="Tikslas">
      <formula>NOT(ISERROR(SEARCH("Tikslas",D37)))</formula>
    </cfRule>
  </conditionalFormatting>
  <conditionalFormatting sqref="D158">
    <cfRule type="containsText" dxfId="284" priority="517" operator="containsText" text="Priemonė">
      <formula>NOT(ISERROR(SEARCH("Priemonė",D158)))</formula>
    </cfRule>
    <cfRule type="containsText" dxfId="283" priority="518" operator="containsText" text="Uždavinys">
      <formula>NOT(ISERROR(SEARCH("Uždavinys",D158)))</formula>
    </cfRule>
    <cfRule type="containsText" dxfId="282" priority="519" operator="containsText" text="Tikslas">
      <formula>NOT(ISERROR(SEARCH("Tikslas",D158)))</formula>
    </cfRule>
  </conditionalFormatting>
  <conditionalFormatting sqref="D155:D156">
    <cfRule type="containsText" dxfId="281" priority="514" operator="containsText" text="Priemonė">
      <formula>NOT(ISERROR(SEARCH("Priemonė",D155)))</formula>
    </cfRule>
    <cfRule type="containsText" dxfId="280" priority="515" operator="containsText" text="Uždavinys">
      <formula>NOT(ISERROR(SEARCH("Uždavinys",D155)))</formula>
    </cfRule>
    <cfRule type="containsText" dxfId="279" priority="516" operator="containsText" text="Tikslas">
      <formula>NOT(ISERROR(SEARCH("Tikslas",D155)))</formula>
    </cfRule>
  </conditionalFormatting>
  <conditionalFormatting sqref="D172">
    <cfRule type="containsText" dxfId="278" priority="502" operator="containsText" text="Priemonė">
      <formula>NOT(ISERROR(SEARCH("Priemonė",D172)))</formula>
    </cfRule>
    <cfRule type="containsText" dxfId="277" priority="503" operator="containsText" text="Uždavinys">
      <formula>NOT(ISERROR(SEARCH("Uždavinys",D172)))</formula>
    </cfRule>
    <cfRule type="containsText" dxfId="276" priority="504" operator="containsText" text="Tikslas">
      <formula>NOT(ISERROR(SEARCH("Tikslas",D172)))</formula>
    </cfRule>
  </conditionalFormatting>
  <conditionalFormatting sqref="D173">
    <cfRule type="containsText" dxfId="275" priority="499" operator="containsText" text="Priemonė">
      <formula>NOT(ISERROR(SEARCH("Priemonė",D173)))</formula>
    </cfRule>
    <cfRule type="containsText" dxfId="274" priority="500" operator="containsText" text="Uždavinys">
      <formula>NOT(ISERROR(SEARCH("Uždavinys",D173)))</formula>
    </cfRule>
    <cfRule type="containsText" dxfId="273" priority="501" operator="containsText" text="Tikslas">
      <formula>NOT(ISERROR(SEARCH("Tikslas",D173)))</formula>
    </cfRule>
  </conditionalFormatting>
  <conditionalFormatting sqref="D175">
    <cfRule type="containsText" dxfId="272" priority="493" operator="containsText" text="Priemonė">
      <formula>NOT(ISERROR(SEARCH("Priemonė",D175)))</formula>
    </cfRule>
    <cfRule type="containsText" dxfId="271" priority="494" operator="containsText" text="Uždavinys">
      <formula>NOT(ISERROR(SEARCH("Uždavinys",D175)))</formula>
    </cfRule>
    <cfRule type="containsText" dxfId="270" priority="495" operator="containsText" text="Tikslas">
      <formula>NOT(ISERROR(SEARCH("Tikslas",D175)))</formula>
    </cfRule>
  </conditionalFormatting>
  <conditionalFormatting sqref="D179">
    <cfRule type="containsText" dxfId="269" priority="490" operator="containsText" text="Priemonė">
      <formula>NOT(ISERROR(SEARCH("Priemonė",D179)))</formula>
    </cfRule>
    <cfRule type="containsText" dxfId="268" priority="491" operator="containsText" text="Uždavinys">
      <formula>NOT(ISERROR(SEARCH("Uždavinys",D179)))</formula>
    </cfRule>
    <cfRule type="containsText" dxfId="267" priority="492" operator="containsText" text="Tikslas">
      <formula>NOT(ISERROR(SEARCH("Tikslas",D179)))</formula>
    </cfRule>
  </conditionalFormatting>
  <conditionalFormatting sqref="D185">
    <cfRule type="containsText" dxfId="266" priority="481" operator="containsText" text="Priemonė">
      <formula>NOT(ISERROR(SEARCH("Priemonė",D185)))</formula>
    </cfRule>
    <cfRule type="containsText" dxfId="265" priority="482" operator="containsText" text="Uždavinys">
      <formula>NOT(ISERROR(SEARCH("Uždavinys",D185)))</formula>
    </cfRule>
    <cfRule type="containsText" dxfId="264" priority="483" operator="containsText" text="Tikslas">
      <formula>NOT(ISERROR(SEARCH("Tikslas",D185)))</formula>
    </cfRule>
  </conditionalFormatting>
  <conditionalFormatting sqref="D186">
    <cfRule type="expression" dxfId="263" priority="478" stopIfTrue="1">
      <formula>NOT(ISERROR(SEARCH("Priemonė",D186)))</formula>
    </cfRule>
    <cfRule type="expression" dxfId="262" priority="479" stopIfTrue="1">
      <formula>NOT(ISERROR(SEARCH("Uždavinys",D186)))</formula>
    </cfRule>
    <cfRule type="expression" dxfId="261" priority="480" stopIfTrue="1">
      <formula>NOT(ISERROR(SEARCH("Tikslas",D186)))</formula>
    </cfRule>
  </conditionalFormatting>
  <conditionalFormatting sqref="D187">
    <cfRule type="containsText" dxfId="260" priority="475" operator="containsText" text="Priemonė">
      <formula>NOT(ISERROR(SEARCH("Priemonė",D187)))</formula>
    </cfRule>
    <cfRule type="containsText" dxfId="259" priority="476" operator="containsText" text="Uždavinys">
      <formula>NOT(ISERROR(SEARCH("Uždavinys",D187)))</formula>
    </cfRule>
    <cfRule type="containsText" dxfId="258" priority="477" operator="containsText" text="Tikslas">
      <formula>NOT(ISERROR(SEARCH("Tikslas",D187)))</formula>
    </cfRule>
  </conditionalFormatting>
  <conditionalFormatting sqref="D13">
    <cfRule type="containsText" dxfId="257" priority="472" operator="containsText" text="Priemonė">
      <formula>NOT(ISERROR(SEARCH("Priemonė",#REF!)))</formula>
    </cfRule>
    <cfRule type="containsText" dxfId="256" priority="473" operator="containsText" text="Uždavinys">
      <formula>NOT(ISERROR(SEARCH("Uždavinys",#REF!)))</formula>
    </cfRule>
    <cfRule type="containsText" dxfId="255" priority="474" operator="containsText" text="Tikslas">
      <formula>NOT(ISERROR(SEARCH("Tikslas",#REF!)))</formula>
    </cfRule>
  </conditionalFormatting>
  <conditionalFormatting sqref="D22">
    <cfRule type="containsText" dxfId="254" priority="466" operator="containsText" text="Priemonė">
      <formula>NOT(ISERROR(SEARCH("Priemonė",#REF!)))</formula>
    </cfRule>
    <cfRule type="containsText" dxfId="253" priority="467" operator="containsText" text="Uždavinys">
      <formula>NOT(ISERROR(SEARCH("Uždavinys",#REF!)))</formula>
    </cfRule>
    <cfRule type="containsText" dxfId="252" priority="468" operator="containsText" text="Tikslas">
      <formula>NOT(ISERROR(SEARCH("Tikslas",#REF!)))</formula>
    </cfRule>
  </conditionalFormatting>
  <conditionalFormatting sqref="D23">
    <cfRule type="containsText" dxfId="251" priority="463" operator="containsText" text="Priemonė">
      <formula>NOT(ISERROR(SEARCH("Priemonė",#REF!)))</formula>
    </cfRule>
    <cfRule type="containsText" dxfId="250" priority="464" operator="containsText" text="Uždavinys">
      <formula>NOT(ISERROR(SEARCH("Uždavinys",#REF!)))</formula>
    </cfRule>
    <cfRule type="containsText" dxfId="249" priority="465" operator="containsText" text="Tikslas">
      <formula>NOT(ISERROR(SEARCH("Tikslas",#REF!)))</formula>
    </cfRule>
  </conditionalFormatting>
  <conditionalFormatting sqref="D25:D26">
    <cfRule type="containsText" dxfId="248" priority="460" operator="containsText" text="Priemonė">
      <formula>NOT(ISERROR(SEARCH("Priemonė",#REF!)))</formula>
    </cfRule>
    <cfRule type="containsText" dxfId="247" priority="461" operator="containsText" text="Uždavinys">
      <formula>NOT(ISERROR(SEARCH("Uždavinys",#REF!)))</formula>
    </cfRule>
    <cfRule type="containsText" dxfId="246" priority="462" operator="containsText" text="Tikslas">
      <formula>NOT(ISERROR(SEARCH("Tikslas",#REF!)))</formula>
    </cfRule>
  </conditionalFormatting>
  <conditionalFormatting sqref="D27">
    <cfRule type="containsText" dxfId="245" priority="457" operator="containsText" text="Priemonė">
      <formula>NOT(ISERROR(SEARCH("Priemonė",#REF!)))</formula>
    </cfRule>
    <cfRule type="containsText" dxfId="244" priority="458" operator="containsText" text="Uždavinys">
      <formula>NOT(ISERROR(SEARCH("Uždavinys",#REF!)))</formula>
    </cfRule>
    <cfRule type="containsText" dxfId="243" priority="459" operator="containsText" text="Tikslas">
      <formula>NOT(ISERROR(SEARCH("Tikslas",#REF!)))</formula>
    </cfRule>
  </conditionalFormatting>
  <conditionalFormatting sqref="D29">
    <cfRule type="containsText" dxfId="242" priority="454" operator="containsText" text="Priemonė">
      <formula>NOT(ISERROR(SEARCH("Priemonė",#REF!)))</formula>
    </cfRule>
    <cfRule type="containsText" dxfId="241" priority="455" operator="containsText" text="Uždavinys">
      <formula>NOT(ISERROR(SEARCH("Uždavinys",#REF!)))</formula>
    </cfRule>
    <cfRule type="containsText" dxfId="240" priority="456" operator="containsText" text="Tikslas">
      <formula>NOT(ISERROR(SEARCH("Tikslas",#REF!)))</formula>
    </cfRule>
  </conditionalFormatting>
  <conditionalFormatting sqref="D167">
    <cfRule type="containsText" dxfId="239" priority="451" operator="containsText" text="Priemonė">
      <formula>NOT(ISERROR(SEARCH("Priemonė",D167)))</formula>
    </cfRule>
    <cfRule type="containsText" dxfId="238" priority="452" operator="containsText" text="Uždavinys">
      <formula>NOT(ISERROR(SEARCH("Uždavinys",D167)))</formula>
    </cfRule>
    <cfRule type="containsText" dxfId="237" priority="453" operator="containsText" text="Tikslas">
      <formula>NOT(ISERROR(SEARCH("Tikslas",D167)))</formula>
    </cfRule>
  </conditionalFormatting>
  <conditionalFormatting sqref="D169">
    <cfRule type="containsText" dxfId="236" priority="448" operator="containsText" text="Priemonė">
      <formula>NOT(ISERROR(SEARCH("Priemonė",D169)))</formula>
    </cfRule>
    <cfRule type="containsText" dxfId="235" priority="449" operator="containsText" text="Uždavinys">
      <formula>NOT(ISERROR(SEARCH("Uždavinys",D169)))</formula>
    </cfRule>
    <cfRule type="containsText" dxfId="234" priority="450" operator="containsText" text="Tikslas">
      <formula>NOT(ISERROR(SEARCH("Tikslas",D169)))</formula>
    </cfRule>
  </conditionalFormatting>
  <conditionalFormatting sqref="D171">
    <cfRule type="containsText" dxfId="233" priority="445" operator="containsText" text="Priemonė">
      <formula>NOT(ISERROR(SEARCH("Priemonė",D171)))</formula>
    </cfRule>
    <cfRule type="containsText" dxfId="232" priority="446" operator="containsText" text="Uždavinys">
      <formula>NOT(ISERROR(SEARCH("Uždavinys",D171)))</formula>
    </cfRule>
    <cfRule type="containsText" dxfId="231" priority="447" operator="containsText" text="Tikslas">
      <formula>NOT(ISERROR(SEARCH("Tikslas",D171)))</formula>
    </cfRule>
  </conditionalFormatting>
  <conditionalFormatting sqref="D176">
    <cfRule type="containsText" dxfId="230" priority="439" operator="containsText" text="Priemonė">
      <formula>NOT(ISERROR(SEARCH("Priemonė",D176)))</formula>
    </cfRule>
    <cfRule type="containsText" dxfId="229" priority="440" operator="containsText" text="Uždavinys">
      <formula>NOT(ISERROR(SEARCH("Uždavinys",D176)))</formula>
    </cfRule>
    <cfRule type="containsText" dxfId="228" priority="441" operator="containsText" text="Tikslas">
      <formula>NOT(ISERROR(SEARCH("Tikslas",D176)))</formula>
    </cfRule>
  </conditionalFormatting>
  <conditionalFormatting sqref="D17">
    <cfRule type="containsText" dxfId="227" priority="433" operator="containsText" text="Priemonė">
      <formula>NOT(ISERROR(SEARCH("Priemonė",#REF!)))</formula>
    </cfRule>
    <cfRule type="containsText" dxfId="226" priority="434" operator="containsText" text="Uždavinys">
      <formula>NOT(ISERROR(SEARCH("Uždavinys",#REF!)))</formula>
    </cfRule>
    <cfRule type="containsText" dxfId="225" priority="435" operator="containsText" text="Tikslas">
      <formula>NOT(ISERROR(SEARCH("Tikslas",#REF!)))</formula>
    </cfRule>
  </conditionalFormatting>
  <conditionalFormatting sqref="D257">
    <cfRule type="containsText" dxfId="224" priority="430" operator="containsText" text="Priemonė">
      <formula>NOT(ISERROR(SEARCH("Priemonė",D257)))</formula>
    </cfRule>
    <cfRule type="containsText" dxfId="223" priority="431" operator="containsText" text="Uždavinys">
      <formula>NOT(ISERROR(SEARCH("Uždavinys",D257)))</formula>
    </cfRule>
    <cfRule type="containsText" dxfId="222" priority="432" operator="containsText" text="Tikslas">
      <formula>NOT(ISERROR(SEARCH("Tikslas",D257)))</formula>
    </cfRule>
  </conditionalFormatting>
  <conditionalFormatting sqref="D258:D260">
    <cfRule type="expression" dxfId="221" priority="427" stopIfTrue="1">
      <formula>NOT(ISERROR(SEARCH("Priemonė",D258)))</formula>
    </cfRule>
    <cfRule type="expression" dxfId="220" priority="428" stopIfTrue="1">
      <formula>NOT(ISERROR(SEARCH("Uždavinys",D258)))</formula>
    </cfRule>
    <cfRule type="expression" dxfId="219" priority="429" stopIfTrue="1">
      <formula>NOT(ISERROR(SEARCH("Tikslas",D258)))</formula>
    </cfRule>
  </conditionalFormatting>
  <conditionalFormatting sqref="D261">
    <cfRule type="containsText" dxfId="218" priority="424" operator="containsText" text="Priemonė">
      <formula>NOT(ISERROR(SEARCH("Priemonė",D261)))</formula>
    </cfRule>
    <cfRule type="containsText" dxfId="217" priority="425" operator="containsText" text="Uždavinys">
      <formula>NOT(ISERROR(SEARCH("Uždavinys",D261)))</formula>
    </cfRule>
    <cfRule type="containsText" dxfId="216" priority="426" operator="containsText" text="Tikslas">
      <formula>NOT(ISERROR(SEARCH("Tikslas",D261)))</formula>
    </cfRule>
  </conditionalFormatting>
  <conditionalFormatting sqref="D223">
    <cfRule type="containsText" dxfId="215" priority="421" operator="containsText" text="Priemonė">
      <formula>NOT(ISERROR(SEARCH("Priemonė",D223)))</formula>
    </cfRule>
    <cfRule type="containsText" dxfId="214" priority="422" operator="containsText" text="Uždavinys">
      <formula>NOT(ISERROR(SEARCH("Uždavinys",D223)))</formula>
    </cfRule>
    <cfRule type="containsText" dxfId="213" priority="423" operator="containsText" text="Tikslas">
      <formula>NOT(ISERROR(SEARCH("Tikslas",D223)))</formula>
    </cfRule>
  </conditionalFormatting>
  <conditionalFormatting sqref="D226">
    <cfRule type="containsText" dxfId="212" priority="418" operator="containsText" text="Priemonė">
      <formula>NOT(ISERROR(SEARCH("Priemonė",D226)))</formula>
    </cfRule>
    <cfRule type="containsText" dxfId="211" priority="419" operator="containsText" text="Uždavinys">
      <formula>NOT(ISERROR(SEARCH("Uždavinys",D226)))</formula>
    </cfRule>
    <cfRule type="containsText" dxfId="210" priority="420" operator="containsText" text="Tikslas">
      <formula>NOT(ISERROR(SEARCH("Tikslas",D226)))</formula>
    </cfRule>
  </conditionalFormatting>
  <conditionalFormatting sqref="D224">
    <cfRule type="containsText" dxfId="209" priority="415" operator="containsText" text="Priemonė">
      <formula>NOT(ISERROR(SEARCH("Priemonė",D224)))</formula>
    </cfRule>
    <cfRule type="containsText" dxfId="208" priority="416" operator="containsText" text="Uždavinys">
      <formula>NOT(ISERROR(SEARCH("Uždavinys",D224)))</formula>
    </cfRule>
    <cfRule type="containsText" dxfId="207" priority="417" operator="containsText" text="Tikslas">
      <formula>NOT(ISERROR(SEARCH("Tikslas",D224)))</formula>
    </cfRule>
  </conditionalFormatting>
  <conditionalFormatting sqref="D225">
    <cfRule type="containsText" dxfId="206" priority="412" operator="containsText" text="Priemonė">
      <formula>NOT(ISERROR(SEARCH("Priemonė",D225)))</formula>
    </cfRule>
    <cfRule type="containsText" dxfId="205" priority="413" operator="containsText" text="Uždavinys">
      <formula>NOT(ISERROR(SEARCH("Uždavinys",D225)))</formula>
    </cfRule>
    <cfRule type="containsText" dxfId="204" priority="414" operator="containsText" text="Tikslas">
      <formula>NOT(ISERROR(SEARCH("Tikslas",D225)))</formula>
    </cfRule>
  </conditionalFormatting>
  <conditionalFormatting sqref="D222">
    <cfRule type="containsText" dxfId="203" priority="406" operator="containsText" text="Priemonė">
      <formula>NOT(ISERROR(SEARCH("Priemonė",D222)))</formula>
    </cfRule>
    <cfRule type="containsText" dxfId="202" priority="407" operator="containsText" text="Uždavinys">
      <formula>NOT(ISERROR(SEARCH("Uždavinys",D222)))</formula>
    </cfRule>
    <cfRule type="containsText" dxfId="201" priority="408" operator="containsText" text="Tikslas">
      <formula>NOT(ISERROR(SEARCH("Tikslas",D222)))</formula>
    </cfRule>
  </conditionalFormatting>
  <conditionalFormatting sqref="D242">
    <cfRule type="expression" dxfId="200" priority="403" stopIfTrue="1">
      <formula>NOT(ISERROR(SEARCH("Priemonė",D242)))</formula>
    </cfRule>
    <cfRule type="expression" dxfId="199" priority="404" stopIfTrue="1">
      <formula>NOT(ISERROR(SEARCH("Uždavinys",D242)))</formula>
    </cfRule>
    <cfRule type="expression" dxfId="198" priority="405" stopIfTrue="1">
      <formula>NOT(ISERROR(SEARCH("Tikslas",D242)))</formula>
    </cfRule>
  </conditionalFormatting>
  <conditionalFormatting sqref="D243">
    <cfRule type="containsText" dxfId="197" priority="400" operator="containsText" text="Priemonė">
      <formula>NOT(ISERROR(SEARCH("Priemonė",D243)))</formula>
    </cfRule>
    <cfRule type="containsText" dxfId="196" priority="401" operator="containsText" text="Uždavinys">
      <formula>NOT(ISERROR(SEARCH("Uždavinys",D243)))</formula>
    </cfRule>
    <cfRule type="containsText" dxfId="195" priority="402" operator="containsText" text="Tikslas">
      <formula>NOT(ISERROR(SEARCH("Tikslas",D243)))</formula>
    </cfRule>
  </conditionalFormatting>
  <conditionalFormatting sqref="D241">
    <cfRule type="containsText" dxfId="194" priority="397" operator="containsText" text="Priemonė">
      <formula>NOT(ISERROR(SEARCH("Priemonė",D241)))</formula>
    </cfRule>
    <cfRule type="containsText" dxfId="193" priority="398" operator="containsText" text="Uždavinys">
      <formula>NOT(ISERROR(SEARCH("Uždavinys",D241)))</formula>
    </cfRule>
    <cfRule type="containsText" dxfId="192" priority="399" operator="containsText" text="Tikslas">
      <formula>NOT(ISERROR(SEARCH("Tikslas",D241)))</formula>
    </cfRule>
  </conditionalFormatting>
  <conditionalFormatting sqref="D238">
    <cfRule type="containsText" dxfId="191" priority="394" operator="containsText" text="Priemonė">
      <formula>NOT(ISERROR(SEARCH("Priemonė",D238)))</formula>
    </cfRule>
    <cfRule type="containsText" dxfId="190" priority="395" operator="containsText" text="Uždavinys">
      <formula>NOT(ISERROR(SEARCH("Uždavinys",D238)))</formula>
    </cfRule>
    <cfRule type="containsText" dxfId="189" priority="396" operator="containsText" text="Tikslas">
      <formula>NOT(ISERROR(SEARCH("Tikslas",D238)))</formula>
    </cfRule>
  </conditionalFormatting>
  <conditionalFormatting sqref="D237">
    <cfRule type="containsText" dxfId="188" priority="391" operator="containsText" text="Priemonė">
      <formula>NOT(ISERROR(SEARCH("Priemonė",D237)))</formula>
    </cfRule>
    <cfRule type="containsText" dxfId="187" priority="392" operator="containsText" text="Uždavinys">
      <formula>NOT(ISERROR(SEARCH("Uždavinys",D237)))</formula>
    </cfRule>
    <cfRule type="containsText" dxfId="186" priority="393" operator="containsText" text="Tikslas">
      <formula>NOT(ISERROR(SEARCH("Tikslas",D237)))</formula>
    </cfRule>
  </conditionalFormatting>
  <conditionalFormatting sqref="D240">
    <cfRule type="containsText" dxfId="185" priority="388" operator="containsText" text="Priemonė">
      <formula>NOT(ISERROR(SEARCH("Priemonė",D240)))</formula>
    </cfRule>
    <cfRule type="containsText" dxfId="184" priority="389" operator="containsText" text="Uždavinys">
      <formula>NOT(ISERROR(SEARCH("Uždavinys",D240)))</formula>
    </cfRule>
    <cfRule type="containsText" dxfId="183" priority="390" operator="containsText" text="Tikslas">
      <formula>NOT(ISERROR(SEARCH("Tikslas",D240)))</formula>
    </cfRule>
  </conditionalFormatting>
  <conditionalFormatting sqref="D73">
    <cfRule type="containsText" dxfId="182" priority="382" operator="containsText" text="Priemonė">
      <formula>NOT(ISERROR(SEARCH("Priemonė",D73)))</formula>
    </cfRule>
    <cfRule type="containsText" dxfId="181" priority="383" operator="containsText" text="Uždavinys">
      <formula>NOT(ISERROR(SEARCH("Uždavinys",D73)))</formula>
    </cfRule>
    <cfRule type="containsText" dxfId="180" priority="384" operator="containsText" text="Tikslas">
      <formula>NOT(ISERROR(SEARCH("Tikslas",D73)))</formula>
    </cfRule>
  </conditionalFormatting>
  <conditionalFormatting sqref="D239">
    <cfRule type="expression" dxfId="179" priority="385" stopIfTrue="1">
      <formula>NOT(ISERROR(SEARCH("Priemonė",D239)))</formula>
    </cfRule>
    <cfRule type="expression" dxfId="178" priority="386" stopIfTrue="1">
      <formula>NOT(ISERROR(SEARCH("Uždavinys",D239)))</formula>
    </cfRule>
    <cfRule type="expression" dxfId="177" priority="387" stopIfTrue="1">
      <formula>NOT(ISERROR(SEARCH("Tikslas",D239)))</formula>
    </cfRule>
  </conditionalFormatting>
  <conditionalFormatting sqref="D157">
    <cfRule type="containsText" dxfId="176" priority="379" operator="containsText" text="Priemonė">
      <formula>NOT(ISERROR(SEARCH("Priemonė",D157)))</formula>
    </cfRule>
    <cfRule type="containsText" dxfId="175" priority="380" operator="containsText" text="Uždavinys">
      <formula>NOT(ISERROR(SEARCH("Uždavinys",D157)))</formula>
    </cfRule>
    <cfRule type="containsText" dxfId="174" priority="381" operator="containsText" text="Tikslas">
      <formula>NOT(ISERROR(SEARCH("Tikslas",D157)))</formula>
    </cfRule>
  </conditionalFormatting>
  <conditionalFormatting sqref="D244">
    <cfRule type="containsText" dxfId="173" priority="376" operator="containsText" text="Priemonė">
      <formula>NOT(ISERROR(SEARCH("Priemonė",D244)))</formula>
    </cfRule>
    <cfRule type="containsText" dxfId="172" priority="377" operator="containsText" text="Uždavinys">
      <formula>NOT(ISERROR(SEARCH("Uždavinys",D244)))</formula>
    </cfRule>
    <cfRule type="containsText" dxfId="171" priority="378" operator="containsText" text="Tikslas">
      <formula>NOT(ISERROR(SEARCH("Tikslas",D244)))</formula>
    </cfRule>
  </conditionalFormatting>
  <conditionalFormatting sqref="D245">
    <cfRule type="containsText" dxfId="170" priority="373" operator="containsText" text="Priemonė">
      <formula>NOT(ISERROR(SEARCH("Priemonė",D245)))</formula>
    </cfRule>
    <cfRule type="containsText" dxfId="169" priority="374" operator="containsText" text="Uždavinys">
      <formula>NOT(ISERROR(SEARCH("Uždavinys",D245)))</formula>
    </cfRule>
    <cfRule type="containsText" dxfId="168" priority="375" operator="containsText" text="Tikslas">
      <formula>NOT(ISERROR(SEARCH("Tikslas",D245)))</formula>
    </cfRule>
  </conditionalFormatting>
  <conditionalFormatting sqref="D244:D246">
    <cfRule type="expression" dxfId="167" priority="370" stopIfTrue="1">
      <formula>NOT(ISERROR(SEARCH("Priemonė",D244)))</formula>
    </cfRule>
    <cfRule type="expression" dxfId="166" priority="371" stopIfTrue="1">
      <formula>NOT(ISERROR(SEARCH("Uždavinys",D244)))</formula>
    </cfRule>
    <cfRule type="expression" dxfId="165" priority="372" stopIfTrue="1">
      <formula>NOT(ISERROR(SEARCH("Tikslas",D244)))</formula>
    </cfRule>
  </conditionalFormatting>
  <conditionalFormatting sqref="D247">
    <cfRule type="expression" dxfId="164" priority="367" stopIfTrue="1">
      <formula>NOT(ISERROR(SEARCH("Priemonė",D247)))</formula>
    </cfRule>
    <cfRule type="expression" dxfId="163" priority="368" stopIfTrue="1">
      <formula>NOT(ISERROR(SEARCH("Uždavinys",D247)))</formula>
    </cfRule>
    <cfRule type="expression" dxfId="162" priority="369" stopIfTrue="1">
      <formula>NOT(ISERROR(SEARCH("Tikslas",D247)))</formula>
    </cfRule>
  </conditionalFormatting>
  <conditionalFormatting sqref="D248">
    <cfRule type="expression" dxfId="161" priority="364" stopIfTrue="1">
      <formula>NOT(ISERROR(SEARCH("Priemonė",D248)))</formula>
    </cfRule>
    <cfRule type="expression" dxfId="160" priority="365" stopIfTrue="1">
      <formula>NOT(ISERROR(SEARCH("Uždavinys",D248)))</formula>
    </cfRule>
    <cfRule type="expression" dxfId="159" priority="366" stopIfTrue="1">
      <formula>NOT(ISERROR(SEARCH("Tikslas",D248)))</formula>
    </cfRule>
  </conditionalFormatting>
  <conditionalFormatting sqref="D249">
    <cfRule type="expression" dxfId="158" priority="361" stopIfTrue="1">
      <formula>NOT(ISERROR(SEARCH("Priemonė",D249)))</formula>
    </cfRule>
    <cfRule type="expression" dxfId="157" priority="362" stopIfTrue="1">
      <formula>NOT(ISERROR(SEARCH("Uždavinys",D249)))</formula>
    </cfRule>
    <cfRule type="expression" dxfId="156" priority="363" stopIfTrue="1">
      <formula>NOT(ISERROR(SEARCH("Tikslas",D249)))</formula>
    </cfRule>
  </conditionalFormatting>
  <conditionalFormatting sqref="D250">
    <cfRule type="expression" dxfId="155" priority="358" stopIfTrue="1">
      <formula>NOT(ISERROR(SEARCH("Priemonė",D250)))</formula>
    </cfRule>
    <cfRule type="expression" dxfId="154" priority="359" stopIfTrue="1">
      <formula>NOT(ISERROR(SEARCH("Uždavinys",D250)))</formula>
    </cfRule>
    <cfRule type="expression" dxfId="153" priority="360" stopIfTrue="1">
      <formula>NOT(ISERROR(SEARCH("Tikslas",D250)))</formula>
    </cfRule>
  </conditionalFormatting>
  <conditionalFormatting sqref="D251">
    <cfRule type="expression" dxfId="152" priority="355" stopIfTrue="1">
      <formula>NOT(ISERROR(SEARCH("Priemonė",D251)))</formula>
    </cfRule>
    <cfRule type="expression" dxfId="151" priority="356" stopIfTrue="1">
      <formula>NOT(ISERROR(SEARCH("Uždavinys",D251)))</formula>
    </cfRule>
    <cfRule type="expression" dxfId="150" priority="357" stopIfTrue="1">
      <formula>NOT(ISERROR(SEARCH("Tikslas",D251)))</formula>
    </cfRule>
  </conditionalFormatting>
  <conditionalFormatting sqref="D252">
    <cfRule type="expression" dxfId="149" priority="352" stopIfTrue="1">
      <formula>NOT(ISERROR(SEARCH("Priemonė",D252)))</formula>
    </cfRule>
    <cfRule type="expression" dxfId="148" priority="353" stopIfTrue="1">
      <formula>NOT(ISERROR(SEARCH("Uždavinys",D252)))</formula>
    </cfRule>
    <cfRule type="expression" dxfId="147" priority="354" stopIfTrue="1">
      <formula>NOT(ISERROR(SEARCH("Tikslas",D252)))</formula>
    </cfRule>
  </conditionalFormatting>
  <conditionalFormatting sqref="D253">
    <cfRule type="expression" dxfId="146" priority="349" stopIfTrue="1">
      <formula>NOT(ISERROR(SEARCH("Priemonė",D253)))</formula>
    </cfRule>
    <cfRule type="expression" dxfId="145" priority="350" stopIfTrue="1">
      <formula>NOT(ISERROR(SEARCH("Uždavinys",D253)))</formula>
    </cfRule>
    <cfRule type="expression" dxfId="144" priority="351" stopIfTrue="1">
      <formula>NOT(ISERROR(SEARCH("Tikslas",D253)))</formula>
    </cfRule>
  </conditionalFormatting>
  <conditionalFormatting sqref="D246">
    <cfRule type="containsText" dxfId="143" priority="346" operator="containsText" text="Priemonė">
      <formula>NOT(ISERROR(SEARCH("Priemonė",D246)))</formula>
    </cfRule>
    <cfRule type="containsText" dxfId="142" priority="347" operator="containsText" text="Uždavinys">
      <formula>NOT(ISERROR(SEARCH("Uždavinys",D246)))</formula>
    </cfRule>
    <cfRule type="containsText" dxfId="141" priority="348" operator="containsText" text="Tikslas">
      <formula>NOT(ISERROR(SEARCH("Tikslas",D246)))</formula>
    </cfRule>
  </conditionalFormatting>
  <conditionalFormatting sqref="D233">
    <cfRule type="containsText" dxfId="140" priority="331" operator="containsText" text="Priemonė">
      <formula>NOT(ISERROR(SEARCH("Priemonė",D233)))</formula>
    </cfRule>
    <cfRule type="containsText" dxfId="139" priority="332" operator="containsText" text="Uždavinys">
      <formula>NOT(ISERROR(SEARCH("Uždavinys",D233)))</formula>
    </cfRule>
    <cfRule type="containsText" dxfId="138" priority="333" operator="containsText" text="Tikslas">
      <formula>NOT(ISERROR(SEARCH("Tikslas",D233)))</formula>
    </cfRule>
  </conditionalFormatting>
  <conditionalFormatting sqref="D234 D230 D236">
    <cfRule type="containsText" dxfId="137" priority="343" operator="containsText" text="Priemonė">
      <formula>NOT(ISERROR(SEARCH("Priemonė",D230)))</formula>
    </cfRule>
    <cfRule type="containsText" dxfId="136" priority="344" operator="containsText" text="Uždavinys">
      <formula>NOT(ISERROR(SEARCH("Uždavinys",D230)))</formula>
    </cfRule>
    <cfRule type="containsText" dxfId="135" priority="345" operator="containsText" text="Tikslas">
      <formula>NOT(ISERROR(SEARCH("Tikslas",D230)))</formula>
    </cfRule>
  </conditionalFormatting>
  <conditionalFormatting sqref="D231">
    <cfRule type="containsText" dxfId="134" priority="340" operator="containsText" text="Priemonė">
      <formula>NOT(ISERROR(SEARCH("Priemonė",D231)))</formula>
    </cfRule>
    <cfRule type="containsText" dxfId="133" priority="341" operator="containsText" text="Uždavinys">
      <formula>NOT(ISERROR(SEARCH("Uždavinys",D231)))</formula>
    </cfRule>
    <cfRule type="containsText" dxfId="132" priority="342" operator="containsText" text="Tikslas">
      <formula>NOT(ISERROR(SEARCH("Tikslas",D231)))</formula>
    </cfRule>
  </conditionalFormatting>
  <conditionalFormatting sqref="D232">
    <cfRule type="containsText" dxfId="131" priority="337" operator="containsText" text="Priemonė">
      <formula>NOT(ISERROR(SEARCH("Priemonė",D232)))</formula>
    </cfRule>
    <cfRule type="containsText" dxfId="130" priority="338" operator="containsText" text="Uždavinys">
      <formula>NOT(ISERROR(SEARCH("Uždavinys",D232)))</formula>
    </cfRule>
    <cfRule type="containsText" dxfId="129" priority="339" operator="containsText" text="Tikslas">
      <formula>NOT(ISERROR(SEARCH("Tikslas",D232)))</formula>
    </cfRule>
  </conditionalFormatting>
  <conditionalFormatting sqref="D235:D236">
    <cfRule type="expression" dxfId="128" priority="334" stopIfTrue="1">
      <formula>NOT(ISERROR(SEARCH("Priemonė",D235)))</formula>
    </cfRule>
    <cfRule type="expression" dxfId="127" priority="335" stopIfTrue="1">
      <formula>NOT(ISERROR(SEARCH("Uždavinys",D235)))</formula>
    </cfRule>
    <cfRule type="expression" dxfId="126" priority="336" stopIfTrue="1">
      <formula>NOT(ISERROR(SEARCH("Tikslas",D235)))</formula>
    </cfRule>
  </conditionalFormatting>
  <conditionalFormatting sqref="D18">
    <cfRule type="containsText" dxfId="125" priority="328" operator="containsText" text="Priemonė">
      <formula>NOT(ISERROR(SEARCH("Priemonė",D18)))</formula>
    </cfRule>
    <cfRule type="containsText" dxfId="124" priority="329" operator="containsText" text="Uždavinys">
      <formula>NOT(ISERROR(SEARCH("Uždavinys",D18)))</formula>
    </cfRule>
    <cfRule type="containsText" dxfId="123" priority="330" operator="containsText" text="Tikslas">
      <formula>NOT(ISERROR(SEARCH("Tikslas",D18)))</formula>
    </cfRule>
  </conditionalFormatting>
  <conditionalFormatting sqref="D103">
    <cfRule type="containsText" dxfId="122" priority="325" operator="containsText" text="Priemonė">
      <formula>NOT(ISERROR(SEARCH("Priemonė",D103)))</formula>
    </cfRule>
    <cfRule type="containsText" dxfId="121" priority="326" operator="containsText" text="Uždavinys">
      <formula>NOT(ISERROR(SEARCH("Uždavinys",D103)))</formula>
    </cfRule>
    <cfRule type="containsText" dxfId="120" priority="327" operator="containsText" text="Tikslas">
      <formula>NOT(ISERROR(SEARCH("Tikslas",D103)))</formula>
    </cfRule>
  </conditionalFormatting>
  <conditionalFormatting sqref="D46">
    <cfRule type="containsText" dxfId="119" priority="322" operator="containsText" text="Priemonė">
      <formula>NOT(ISERROR(SEARCH("Priemonė",D46)))</formula>
    </cfRule>
    <cfRule type="containsText" dxfId="118" priority="323" operator="containsText" text="Uždavinys">
      <formula>NOT(ISERROR(SEARCH("Uždavinys",D46)))</formula>
    </cfRule>
    <cfRule type="containsText" dxfId="117" priority="324" operator="containsText" text="Tikslas">
      <formula>NOT(ISERROR(SEARCH("Tikslas",D46)))</formula>
    </cfRule>
  </conditionalFormatting>
  <conditionalFormatting sqref="D48">
    <cfRule type="containsText" dxfId="116" priority="319" operator="containsText" text="Priemonė">
      <formula>NOT(ISERROR(SEARCH("Priemonė",D48)))</formula>
    </cfRule>
    <cfRule type="containsText" dxfId="115" priority="320" operator="containsText" text="Uždavinys">
      <formula>NOT(ISERROR(SEARCH("Uždavinys",D48)))</formula>
    </cfRule>
    <cfRule type="containsText" dxfId="114" priority="321" operator="containsText" text="Tikslas">
      <formula>NOT(ISERROR(SEARCH("Tikslas",D48)))</formula>
    </cfRule>
  </conditionalFormatting>
  <conditionalFormatting sqref="D49">
    <cfRule type="containsText" dxfId="113" priority="316" operator="containsText" text="Priemonė">
      <formula>NOT(ISERROR(SEARCH("Priemonė",D49)))</formula>
    </cfRule>
    <cfRule type="containsText" dxfId="112" priority="317" operator="containsText" text="Uždavinys">
      <formula>NOT(ISERROR(SEARCH("Uždavinys",D49)))</formula>
    </cfRule>
    <cfRule type="containsText" dxfId="111" priority="318" operator="containsText" text="Tikslas">
      <formula>NOT(ISERROR(SEARCH("Tikslas",D49)))</formula>
    </cfRule>
  </conditionalFormatting>
  <conditionalFormatting sqref="D50">
    <cfRule type="containsText" dxfId="110" priority="313" operator="containsText" text="Priemonė">
      <formula>NOT(ISERROR(SEARCH("Priemonė",D50)))</formula>
    </cfRule>
    <cfRule type="containsText" dxfId="109" priority="314" operator="containsText" text="Uždavinys">
      <formula>NOT(ISERROR(SEARCH("Uždavinys",D50)))</formula>
    </cfRule>
    <cfRule type="containsText" dxfId="108" priority="315" operator="containsText" text="Tikslas">
      <formula>NOT(ISERROR(SEARCH("Tikslas",D50)))</formula>
    </cfRule>
  </conditionalFormatting>
  <conditionalFormatting sqref="D51">
    <cfRule type="containsText" dxfId="107" priority="310" operator="containsText" text="Priemonė">
      <formula>NOT(ISERROR(SEARCH("Priemonė",D51)))</formula>
    </cfRule>
    <cfRule type="containsText" dxfId="106" priority="311" operator="containsText" text="Uždavinys">
      <formula>NOT(ISERROR(SEARCH("Uždavinys",D51)))</formula>
    </cfRule>
    <cfRule type="containsText" dxfId="105" priority="312" operator="containsText" text="Tikslas">
      <formula>NOT(ISERROR(SEARCH("Tikslas",D51)))</formula>
    </cfRule>
  </conditionalFormatting>
  <conditionalFormatting sqref="D53">
    <cfRule type="expression" dxfId="104" priority="307" stopIfTrue="1">
      <formula>NOT(ISERROR(SEARCH("Priemonė",D53)))</formula>
    </cfRule>
    <cfRule type="expression" dxfId="103" priority="308" stopIfTrue="1">
      <formula>NOT(ISERROR(SEARCH("Uždavinys",D53)))</formula>
    </cfRule>
    <cfRule type="expression" dxfId="102" priority="309" stopIfTrue="1">
      <formula>NOT(ISERROR(SEARCH("Tikslas",D53)))</formula>
    </cfRule>
  </conditionalFormatting>
  <conditionalFormatting sqref="D54">
    <cfRule type="containsText" dxfId="101" priority="304" operator="containsText" text="Priemonė">
      <formula>NOT(ISERROR(SEARCH("Priemonė",D54)))</formula>
    </cfRule>
    <cfRule type="containsText" dxfId="100" priority="305" operator="containsText" text="Uždavinys">
      <formula>NOT(ISERROR(SEARCH("Uždavinys",D54)))</formula>
    </cfRule>
    <cfRule type="containsText" dxfId="99" priority="306" operator="containsText" text="Tikslas">
      <formula>NOT(ISERROR(SEARCH("Tikslas",D54)))</formula>
    </cfRule>
  </conditionalFormatting>
  <conditionalFormatting sqref="D55:D56 D58:D59">
    <cfRule type="containsText" dxfId="98" priority="301" operator="containsText" text="Priemonė">
      <formula>NOT(ISERROR(SEARCH("Priemonė",D55)))</formula>
    </cfRule>
    <cfRule type="containsText" dxfId="97" priority="302" operator="containsText" text="Uždavinys">
      <formula>NOT(ISERROR(SEARCH("Uždavinys",D55)))</formula>
    </cfRule>
    <cfRule type="containsText" dxfId="96" priority="303" operator="containsText" text="Tikslas">
      <formula>NOT(ISERROR(SEARCH("Tikslas",D55)))</formula>
    </cfRule>
  </conditionalFormatting>
  <conditionalFormatting sqref="D57">
    <cfRule type="containsText" dxfId="95" priority="298" operator="containsText" text="Priemonė">
      <formula>NOT(ISERROR(SEARCH("Priemonė",D57)))</formula>
    </cfRule>
    <cfRule type="containsText" dxfId="94" priority="299" operator="containsText" text="Uždavinys">
      <formula>NOT(ISERROR(SEARCH("Uždavinys",D57)))</formula>
    </cfRule>
    <cfRule type="containsText" dxfId="93" priority="300" operator="containsText" text="Tikslas">
      <formula>NOT(ISERROR(SEARCH("Tikslas",D57)))</formula>
    </cfRule>
  </conditionalFormatting>
  <conditionalFormatting sqref="D148">
    <cfRule type="containsText" dxfId="92" priority="295" operator="containsText" text="Priemonė">
      <formula>NOT(ISERROR(SEARCH("Priemonė",D148)))</formula>
    </cfRule>
    <cfRule type="containsText" dxfId="91" priority="296" operator="containsText" text="Uždavinys">
      <formula>NOT(ISERROR(SEARCH("Uždavinys",D148)))</formula>
    </cfRule>
    <cfRule type="containsText" dxfId="90" priority="297" operator="containsText" text="Tikslas">
      <formula>NOT(ISERROR(SEARCH("Tikslas",D148)))</formula>
    </cfRule>
  </conditionalFormatting>
  <conditionalFormatting sqref="D149">
    <cfRule type="containsText" dxfId="89" priority="292" operator="containsText" text="Priemonė">
      <formula>NOT(ISERROR(SEARCH("Priemonė",D149)))</formula>
    </cfRule>
    <cfRule type="containsText" dxfId="88" priority="293" operator="containsText" text="Uždavinys">
      <formula>NOT(ISERROR(SEARCH("Uždavinys",D149)))</formula>
    </cfRule>
    <cfRule type="containsText" dxfId="87" priority="294" operator="containsText" text="Tikslas">
      <formula>NOT(ISERROR(SEARCH("Tikslas",D149)))</formula>
    </cfRule>
  </conditionalFormatting>
  <conditionalFormatting sqref="D150">
    <cfRule type="containsText" dxfId="86" priority="289" operator="containsText" text="Priemonė">
      <formula>NOT(ISERROR(SEARCH("Priemonė",D150)))</formula>
    </cfRule>
    <cfRule type="containsText" dxfId="85" priority="290" operator="containsText" text="Uždavinys">
      <formula>NOT(ISERROR(SEARCH("Uždavinys",D150)))</formula>
    </cfRule>
    <cfRule type="containsText" dxfId="84" priority="291" operator="containsText" text="Tikslas">
      <formula>NOT(ISERROR(SEARCH("Tikslas",D150)))</formula>
    </cfRule>
  </conditionalFormatting>
  <conditionalFormatting sqref="R145:R146 S145">
    <cfRule type="containsText" dxfId="83" priority="286" operator="containsText" text="Priemonė">
      <formula>NOT(ISERROR(SEARCH("Priemonė",R145)))</formula>
    </cfRule>
    <cfRule type="containsText" dxfId="82" priority="287" operator="containsText" text="Uždavinys">
      <formula>NOT(ISERROR(SEARCH("Uždavinys",R145)))</formula>
    </cfRule>
    <cfRule type="containsText" dxfId="81" priority="288" operator="containsText" text="Tikslas">
      <formula>NOT(ISERROR(SEARCH("Tikslas",R145)))</formula>
    </cfRule>
  </conditionalFormatting>
  <conditionalFormatting sqref="E34">
    <cfRule type="expression" dxfId="80" priority="280" stopIfTrue="1">
      <formula>NOT(ISERROR(SEARCH("Priemonė",#REF!)))</formula>
    </cfRule>
    <cfRule type="expression" dxfId="79" priority="281" stopIfTrue="1">
      <formula>NOT(ISERROR(SEARCH("Uždavinys",#REF!)))</formula>
    </cfRule>
    <cfRule type="expression" dxfId="78" priority="282" stopIfTrue="1">
      <formula>NOT(ISERROR(SEARCH("Tikslas",#REF!)))</formula>
    </cfRule>
  </conditionalFormatting>
  <conditionalFormatting sqref="D34 E37 G37">
    <cfRule type="expression" dxfId="77" priority="277" stopIfTrue="1">
      <formula>NOT(ISERROR(SEARCH("Priemonė",#REF!)))</formula>
    </cfRule>
    <cfRule type="expression" dxfId="76" priority="278" stopIfTrue="1">
      <formula>NOT(ISERROR(SEARCH("Uždavinys",#REF!)))</formula>
    </cfRule>
    <cfRule type="expression" dxfId="75" priority="279" stopIfTrue="1">
      <formula>NOT(ISERROR(SEARCH("Tikslas",#REF!)))</formula>
    </cfRule>
  </conditionalFormatting>
  <conditionalFormatting sqref="D35">
    <cfRule type="containsText" dxfId="74" priority="274" operator="containsText" text="Priemonė">
      <formula>NOT(ISERROR(SEARCH("Priemonė",#REF!)))</formula>
    </cfRule>
    <cfRule type="containsText" dxfId="73" priority="275" operator="containsText" text="Uždavinys">
      <formula>NOT(ISERROR(SEARCH("Uždavinys",#REF!)))</formula>
    </cfRule>
    <cfRule type="containsText" dxfId="72" priority="276" operator="containsText" text="Tikslas">
      <formula>NOT(ISERROR(SEARCH("Tikslas",#REF!)))</formula>
    </cfRule>
  </conditionalFormatting>
  <conditionalFormatting sqref="D36">
    <cfRule type="containsText" dxfId="71" priority="271" operator="containsText" text="Priemonė">
      <formula>NOT(ISERROR(SEARCH("Priemonė",D36)))</formula>
    </cfRule>
    <cfRule type="containsText" dxfId="70" priority="272" operator="containsText" text="Uždavinys">
      <formula>NOT(ISERROR(SEARCH("Uždavinys",D36)))</formula>
    </cfRule>
    <cfRule type="containsText" dxfId="69" priority="273" operator="containsText" text="Tikslas">
      <formula>NOT(ISERROR(SEARCH("Tikslas",D36)))</formula>
    </cfRule>
  </conditionalFormatting>
  <conditionalFormatting sqref="D178">
    <cfRule type="containsText" dxfId="68" priority="268" operator="containsText" text="Priemonė">
      <formula>NOT(ISERROR(SEARCH("Priemonė",D178)))</formula>
    </cfRule>
    <cfRule type="containsText" dxfId="67" priority="269" operator="containsText" text="Uždavinys">
      <formula>NOT(ISERROR(SEARCH("Uždavinys",D178)))</formula>
    </cfRule>
    <cfRule type="containsText" dxfId="66" priority="270" operator="containsText" text="Tikslas">
      <formula>NOT(ISERROR(SEARCH("Tikslas",D178)))</formula>
    </cfRule>
  </conditionalFormatting>
  <conditionalFormatting sqref="D181">
    <cfRule type="containsText" dxfId="65" priority="265" operator="containsText" text="Priemonė">
      <formula>NOT(ISERROR(SEARCH("Priemonė",D181)))</formula>
    </cfRule>
    <cfRule type="containsText" dxfId="64" priority="266" operator="containsText" text="Uždavinys">
      <formula>NOT(ISERROR(SEARCH("Uždavinys",D181)))</formula>
    </cfRule>
    <cfRule type="containsText" dxfId="63" priority="267" operator="containsText" text="Tikslas">
      <formula>NOT(ISERROR(SEARCH("Tikslas",D181)))</formula>
    </cfRule>
  </conditionalFormatting>
  <conditionalFormatting sqref="D182">
    <cfRule type="containsText" dxfId="62" priority="262" operator="containsText" text="Priemonė">
      <formula>NOT(ISERROR(SEARCH("Priemonė",D182)))</formula>
    </cfRule>
    <cfRule type="containsText" dxfId="61" priority="263" operator="containsText" text="Uždavinys">
      <formula>NOT(ISERROR(SEARCH("Uždavinys",D182)))</formula>
    </cfRule>
    <cfRule type="containsText" dxfId="60" priority="264" operator="containsText" text="Tikslas">
      <formula>NOT(ISERROR(SEARCH("Tikslas",D182)))</formula>
    </cfRule>
  </conditionalFormatting>
  <conditionalFormatting sqref="D184">
    <cfRule type="containsText" dxfId="59" priority="259" operator="containsText" text="Priemonė">
      <formula>NOT(ISERROR(SEARCH("Priemonė",D184)))</formula>
    </cfRule>
    <cfRule type="containsText" dxfId="58" priority="260" operator="containsText" text="Uždavinys">
      <formula>NOT(ISERROR(SEARCH("Uždavinys",D184)))</formula>
    </cfRule>
    <cfRule type="containsText" dxfId="57" priority="261" operator="containsText" text="Tikslas">
      <formula>NOT(ISERROR(SEARCH("Tikslas",D184)))</formula>
    </cfRule>
  </conditionalFormatting>
  <conditionalFormatting sqref="D75">
    <cfRule type="expression" dxfId="56" priority="256" stopIfTrue="1">
      <formula>NOT(ISERROR(SEARCH("Priemonė",D75)))</formula>
    </cfRule>
    <cfRule type="expression" dxfId="55" priority="257" stopIfTrue="1">
      <formula>NOT(ISERROR(SEARCH("Uždavinys",D75)))</formula>
    </cfRule>
    <cfRule type="expression" dxfId="54" priority="258" stopIfTrue="1">
      <formula>NOT(ISERROR(SEARCH("Tikslas",D75)))</formula>
    </cfRule>
  </conditionalFormatting>
  <conditionalFormatting sqref="D204">
    <cfRule type="containsText" dxfId="53" priority="253" operator="containsText" text="Priemonė">
      <formula>NOT(ISERROR(SEARCH("Priemonė",D204)))</formula>
    </cfRule>
    <cfRule type="containsText" dxfId="52" priority="254" operator="containsText" text="Uždavinys">
      <formula>NOT(ISERROR(SEARCH("Uždavinys",D204)))</formula>
    </cfRule>
    <cfRule type="containsText" dxfId="51" priority="255" operator="containsText" text="Tikslas">
      <formula>NOT(ISERROR(SEARCH("Tikslas",D204)))</formula>
    </cfRule>
  </conditionalFormatting>
  <conditionalFormatting sqref="D60">
    <cfRule type="containsText" dxfId="50" priority="250" operator="containsText" text="Priemonė">
      <formula>NOT(ISERROR(SEARCH("Priemonė",D60)))</formula>
    </cfRule>
    <cfRule type="containsText" dxfId="49" priority="251" operator="containsText" text="Uždavinys">
      <formula>NOT(ISERROR(SEARCH("Uždavinys",D60)))</formula>
    </cfRule>
    <cfRule type="containsText" dxfId="48" priority="252" operator="containsText" text="Tikslas">
      <formula>NOT(ISERROR(SEARCH("Tikslas",D60)))</formula>
    </cfRule>
  </conditionalFormatting>
  <conditionalFormatting sqref="D206 D212 D208:D210">
    <cfRule type="containsText" dxfId="47" priority="244" operator="containsText" text="Priemonė">
      <formula>NOT(ISERROR(SEARCH("Priemonė",D206)))</formula>
    </cfRule>
    <cfRule type="containsText" dxfId="46" priority="245" operator="containsText" text="Uždavinys">
      <formula>NOT(ISERROR(SEARCH("Uždavinys",D206)))</formula>
    </cfRule>
    <cfRule type="containsText" dxfId="45" priority="246" operator="containsText" text="Tikslas">
      <formula>NOT(ISERROR(SEARCH("Tikslas",D206)))</formula>
    </cfRule>
  </conditionalFormatting>
  <conditionalFormatting sqref="D211">
    <cfRule type="expression" dxfId="44" priority="241" stopIfTrue="1">
      <formula>NOT(ISERROR(SEARCH("Priemonė",D211)))</formula>
    </cfRule>
    <cfRule type="expression" dxfId="43" priority="242" stopIfTrue="1">
      <formula>NOT(ISERROR(SEARCH("Uždavinys",D211)))</formula>
    </cfRule>
    <cfRule type="expression" dxfId="42" priority="243" stopIfTrue="1">
      <formula>NOT(ISERROR(SEARCH("Tikslas",D211)))</formula>
    </cfRule>
  </conditionalFormatting>
  <conditionalFormatting sqref="D207">
    <cfRule type="containsText" dxfId="41" priority="238" operator="containsText" text="Priemonė">
      <formula>NOT(ISERROR(SEARCH("Priemonė",D207)))</formula>
    </cfRule>
    <cfRule type="containsText" dxfId="40" priority="239" operator="containsText" text="Uždavinys">
      <formula>NOT(ISERROR(SEARCH("Uždavinys",D207)))</formula>
    </cfRule>
    <cfRule type="containsText" dxfId="39" priority="240" operator="containsText" text="Tikslas">
      <formula>NOT(ISERROR(SEARCH("Tikslas",D207)))</formula>
    </cfRule>
  </conditionalFormatting>
  <conditionalFormatting sqref="R147">
    <cfRule type="containsText" dxfId="38" priority="208" operator="containsText" text="Priemonė">
      <formula>NOT(ISERROR(SEARCH("Priemonė",R147)))</formula>
    </cfRule>
    <cfRule type="containsText" dxfId="37" priority="209" operator="containsText" text="Uždavinys">
      <formula>NOT(ISERROR(SEARCH("Uždavinys",R147)))</formula>
    </cfRule>
    <cfRule type="containsText" dxfId="36" priority="210" operator="containsText" text="Tikslas">
      <formula>NOT(ISERROR(SEARCH("Tikslas",R147)))</formula>
    </cfRule>
  </conditionalFormatting>
  <conditionalFormatting sqref="R148:S148">
    <cfRule type="containsText" dxfId="35" priority="187" operator="containsText" text="Priemonė">
      <formula>NOT(ISERROR(SEARCH("Priemonė",R148)))</formula>
    </cfRule>
    <cfRule type="containsText" dxfId="34" priority="188" operator="containsText" text="Uždavinys">
      <formula>NOT(ISERROR(SEARCH("Uždavinys",R148)))</formula>
    </cfRule>
    <cfRule type="containsText" dxfId="33" priority="189" operator="containsText" text="Tikslas">
      <formula>NOT(ISERROR(SEARCH("Tikslas",R148)))</formula>
    </cfRule>
  </conditionalFormatting>
  <conditionalFormatting sqref="R149:S149">
    <cfRule type="containsText" dxfId="32" priority="184" operator="containsText" text="Priemonė">
      <formula>NOT(ISERROR(SEARCH("Priemonė",R149)))</formula>
    </cfRule>
    <cfRule type="containsText" dxfId="31" priority="185" operator="containsText" text="Uždavinys">
      <formula>NOT(ISERROR(SEARCH("Uždavinys",R149)))</formula>
    </cfRule>
    <cfRule type="containsText" dxfId="30" priority="186" operator="containsText" text="Tikslas">
      <formula>NOT(ISERROR(SEARCH("Tikslas",R149)))</formula>
    </cfRule>
  </conditionalFormatting>
  <conditionalFormatting sqref="R150:S150">
    <cfRule type="containsText" dxfId="29" priority="181" operator="containsText" text="Priemonė">
      <formula>NOT(ISERROR(SEARCH("Priemonė",R150)))</formula>
    </cfRule>
    <cfRule type="containsText" dxfId="28" priority="182" operator="containsText" text="Uždavinys">
      <formula>NOT(ISERROR(SEARCH("Uždavinys",R150)))</formula>
    </cfRule>
    <cfRule type="containsText" dxfId="27" priority="183" operator="containsText" text="Tikslas">
      <formula>NOT(ISERROR(SEARCH("Tikslas",R150)))</formula>
    </cfRule>
  </conditionalFormatting>
  <conditionalFormatting sqref="P56">
    <cfRule type="containsText" dxfId="26" priority="121" operator="containsText" text="Priemonė">
      <formula>NOT(ISERROR(SEARCH("Priemonė",P56)))</formula>
    </cfRule>
    <cfRule type="containsText" dxfId="25" priority="122" operator="containsText" text="Uždavinys">
      <formula>NOT(ISERROR(SEARCH("Uždavinys",P56)))</formula>
    </cfRule>
    <cfRule type="containsText" dxfId="24" priority="123" operator="containsText" text="Tikslas">
      <formula>NOT(ISERROR(SEARCH("Tikslas",P56)))</formula>
    </cfRule>
  </conditionalFormatting>
  <conditionalFormatting sqref="P156">
    <cfRule type="containsText" dxfId="23" priority="118" operator="containsText" text="Priemonė">
      <formula>NOT(ISERROR(SEARCH("Priemonė",P156)))</formula>
    </cfRule>
    <cfRule type="containsText" dxfId="22" priority="119" operator="containsText" text="Uždavinys">
      <formula>NOT(ISERROR(SEARCH("Uždavinys",P156)))</formula>
    </cfRule>
    <cfRule type="containsText" dxfId="21" priority="120" operator="containsText" text="Tikslas">
      <formula>NOT(ISERROR(SEARCH("Tikslas",P156)))</formula>
    </cfRule>
  </conditionalFormatting>
  <conditionalFormatting sqref="P58">
    <cfRule type="containsText" dxfId="20" priority="109" operator="containsText" text="Priemonė">
      <formula>NOT(ISERROR(SEARCH("Priemonė",P58)))</formula>
    </cfRule>
    <cfRule type="containsText" dxfId="19" priority="110" operator="containsText" text="Uždavinys">
      <formula>NOT(ISERROR(SEARCH("Uždavinys",P58)))</formula>
    </cfRule>
    <cfRule type="containsText" dxfId="18" priority="111" operator="containsText" text="Tikslas">
      <formula>NOT(ISERROR(SEARCH("Tikslas",P58)))</formula>
    </cfRule>
  </conditionalFormatting>
  <conditionalFormatting sqref="P48">
    <cfRule type="containsText" dxfId="17" priority="106" operator="containsText" text="Priemonė">
      <formula>NOT(ISERROR(SEARCH("Priemonė",P48)))</formula>
    </cfRule>
    <cfRule type="containsText" dxfId="16" priority="107" operator="containsText" text="Uždavinys">
      <formula>NOT(ISERROR(SEARCH("Uždavinys",P48)))</formula>
    </cfRule>
    <cfRule type="containsText" dxfId="15" priority="108" operator="containsText" text="Tikslas">
      <formula>NOT(ISERROR(SEARCH("Tikslas",P48)))</formula>
    </cfRule>
  </conditionalFormatting>
  <conditionalFormatting sqref="P12">
    <cfRule type="expression" dxfId="14" priority="25" stopIfTrue="1">
      <formula>NOT(ISERROR(SEARCH("Priemonė",P12)))</formula>
    </cfRule>
    <cfRule type="expression" dxfId="13" priority="26" stopIfTrue="1">
      <formula>NOT(ISERROR(SEARCH("Uždavinys",P12)))</formula>
    </cfRule>
    <cfRule type="expression" dxfId="12" priority="27" stopIfTrue="1">
      <formula>NOT(ISERROR(SEARCH("Tikslas",P12)))</formula>
    </cfRule>
  </conditionalFormatting>
  <conditionalFormatting sqref="P176">
    <cfRule type="containsText" dxfId="11" priority="22" operator="containsText" text="Priemonė">
      <formula>NOT(ISERROR(SEARCH("Priemonė",P176)))</formula>
    </cfRule>
    <cfRule type="containsText" dxfId="10" priority="23" operator="containsText" text="Uždavinys">
      <formula>NOT(ISERROR(SEARCH("Uždavinys",P176)))</formula>
    </cfRule>
    <cfRule type="containsText" dxfId="9" priority="24" operator="containsText" text="Tikslas">
      <formula>NOT(ISERROR(SEARCH("Tikslas",P176)))</formula>
    </cfRule>
  </conditionalFormatting>
  <conditionalFormatting sqref="Y237">
    <cfRule type="containsText" dxfId="8" priority="10" operator="containsText" text="Priemonė">
      <formula>NOT(ISERROR(SEARCH("Priemonė",Y237)))</formula>
    </cfRule>
    <cfRule type="containsText" dxfId="7" priority="11" operator="containsText" text="Uždavinys">
      <formula>NOT(ISERROR(SEARCH("Uždavinys",Y237)))</formula>
    </cfRule>
    <cfRule type="containsText" dxfId="6" priority="12" operator="containsText" text="Tikslas">
      <formula>NOT(ISERROR(SEARCH("Tikslas",Y237)))</formula>
    </cfRule>
  </conditionalFormatting>
  <pageMargins left="0.25" right="0.25" top="0.75" bottom="0.75" header="0.3" footer="0.3"/>
  <pageSetup paperSize="9" scale="43" fitToHeight="0" orientation="landscape" r:id="rId1"/>
  <rowBreaks count="7" manualBreakCount="7">
    <brk id="32" max="24" man="1"/>
    <brk id="64" max="24" man="1"/>
    <brk id="106" max="24" man="1"/>
    <brk id="147" max="24" man="1"/>
    <brk id="175" max="24" man="1"/>
    <brk id="230" max="24" man="1"/>
    <brk id="238" max="24" man="1"/>
  </rowBreaks>
  <ignoredErrors>
    <ignoredError sqref="P78:P89 R97:S97 R99:S99 P97:P99 O205:P208 P161:P163 O76:O89 O61:O74 P199:P201 P179:P180 P106 O93:O102 O211:P211 O209:O210 O217:P217 O214:O216 O259:P261 O257 O247:P256 O246 O219:P221 O218 O12:O59 O153:O191 O192:O203 R102:S102 P182:P186 O213:P213 O212 O104:O123 O124:O126 O127:O152 O240:P245 O239 O258 O238:P238 O237 O223:P236 O222" numberStoredAsText="1"/>
    <ignoredError sqref="Q214:Q239 Q257:Q259 Q261 Q205:Q212 Q76:Q79 Q61:Q74 Q199:Q203 Q93:Q100 Q13:Q14 Q102 Q26:Q36 Q16:Q22 Q241:Q253 Q180:Q196 Q154:Q178 Q81:Q89 Q106:Q107 Q38:Q44 Q124:Q126 Q127:Q130 Q131:Q150 Q24 Q109:Q123 Q57:Q59 Q46:Q55" formulaRange="1"/>
    <ignoredError sqref="Q198 Q260 Q254:Q256 Q213" numberStoredAsText="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264"/>
  <sheetViews>
    <sheetView view="pageBreakPreview" zoomScale="96" zoomScaleNormal="50" zoomScaleSheetLayoutView="96" workbookViewId="0">
      <pane xSplit="4" ySplit="8" topLeftCell="E9" activePane="bottomRight" state="frozen"/>
      <selection pane="topRight" activeCell="E1" sqref="E1"/>
      <selection pane="bottomLeft" activeCell="A9" sqref="A9"/>
      <selection pane="bottomRight" activeCell="N145" sqref="N145"/>
    </sheetView>
  </sheetViews>
  <sheetFormatPr defaultColWidth="9.140625" defaultRowHeight="15" x14ac:dyDescent="0.25"/>
  <cols>
    <col min="1" max="1" width="4.42578125" style="6" customWidth="1"/>
    <col min="2" max="2" width="10" style="35" customWidth="1"/>
    <col min="3" max="3" width="20.5703125" style="6" customWidth="1"/>
    <col min="4" max="4" width="39" style="6" customWidth="1"/>
    <col min="5" max="5" width="10.140625" style="6" customWidth="1"/>
    <col min="6" max="6" width="20.140625" style="6" customWidth="1"/>
    <col min="7" max="7" width="11.28515625" style="6" customWidth="1"/>
    <col min="8" max="8" width="9.140625" style="6"/>
    <col min="9" max="9" width="20.28515625" style="6" customWidth="1"/>
    <col min="10" max="10" width="12.7109375" style="6" customWidth="1"/>
    <col min="11" max="11" width="9.140625" style="6"/>
    <col min="12" max="12" width="20.140625" style="6" customWidth="1"/>
    <col min="13" max="13" width="12.5703125" style="6" customWidth="1"/>
    <col min="14" max="14" width="9.140625" style="6"/>
    <col min="15" max="15" width="20.28515625" style="6" customWidth="1"/>
    <col min="16" max="16" width="12.28515625" style="6" customWidth="1"/>
    <col min="17" max="17" width="9.140625" style="6"/>
    <col min="18" max="18" width="20.28515625" style="6" customWidth="1"/>
    <col min="19" max="19" width="11.5703125" style="6" customWidth="1"/>
    <col min="20" max="20" width="9.140625" style="6"/>
    <col min="21" max="21" width="20.28515625" style="6" customWidth="1"/>
    <col min="22" max="22" width="11.7109375" style="6" customWidth="1"/>
    <col min="23" max="31" width="16" style="6" customWidth="1"/>
    <col min="32" max="16384" width="9.140625" style="6"/>
  </cols>
  <sheetData>
    <row r="1" spans="2:22" ht="15.75" customHeight="1" x14ac:dyDescent="0.25">
      <c r="B1" s="77"/>
      <c r="C1" s="45"/>
      <c r="D1" s="45"/>
      <c r="R1" s="54"/>
      <c r="S1" s="54"/>
      <c r="T1" s="318" t="s">
        <v>1223</v>
      </c>
      <c r="U1" s="318"/>
      <c r="V1" s="318"/>
    </row>
    <row r="2" spans="2:22" ht="15.75" x14ac:dyDescent="0.25">
      <c r="R2" s="34"/>
      <c r="S2" s="34"/>
      <c r="T2" s="34" t="s">
        <v>0</v>
      </c>
    </row>
    <row r="3" spans="2:22" ht="15.75" x14ac:dyDescent="0.25">
      <c r="C3" s="198"/>
      <c r="R3" s="34"/>
      <c r="S3" s="34"/>
      <c r="T3" s="34" t="s">
        <v>1</v>
      </c>
    </row>
    <row r="4" spans="2:22" ht="15.75" x14ac:dyDescent="0.25">
      <c r="C4" s="206"/>
      <c r="R4" s="34"/>
      <c r="S4" s="34"/>
      <c r="T4" s="34"/>
    </row>
    <row r="5" spans="2:22" ht="15.75" x14ac:dyDescent="0.25">
      <c r="B5" s="62" t="s">
        <v>47</v>
      </c>
      <c r="K5" s="34"/>
      <c r="L5" s="34"/>
      <c r="M5" s="34"/>
      <c r="O5" s="34"/>
      <c r="P5" s="34"/>
      <c r="Q5" s="34"/>
    </row>
    <row r="6" spans="2:22" ht="15.75" customHeight="1" x14ac:dyDescent="0.25">
      <c r="B6" s="62" t="s">
        <v>58</v>
      </c>
    </row>
    <row r="7" spans="2:22" ht="32.25" customHeight="1" x14ac:dyDescent="0.25">
      <c r="B7" s="326" t="s">
        <v>19</v>
      </c>
      <c r="C7" s="322" t="s">
        <v>17</v>
      </c>
      <c r="D7" s="324" t="s">
        <v>12</v>
      </c>
      <c r="E7" s="327" t="s">
        <v>13</v>
      </c>
      <c r="F7" s="328"/>
      <c r="G7" s="328"/>
      <c r="H7" s="328"/>
      <c r="I7" s="328"/>
      <c r="J7" s="328"/>
      <c r="K7" s="328"/>
      <c r="L7" s="328"/>
      <c r="M7" s="328"/>
      <c r="N7" s="328"/>
      <c r="O7" s="328"/>
      <c r="P7" s="328"/>
      <c r="Q7" s="328"/>
      <c r="R7" s="328"/>
      <c r="S7" s="328"/>
      <c r="T7" s="328"/>
      <c r="U7" s="328"/>
      <c r="V7" s="329"/>
    </row>
    <row r="8" spans="2:22" ht="53.25" customHeight="1" x14ac:dyDescent="0.25">
      <c r="B8" s="326"/>
      <c r="C8" s="323"/>
      <c r="D8" s="325"/>
      <c r="E8" s="56" t="s">
        <v>3</v>
      </c>
      <c r="F8" s="56" t="s">
        <v>20</v>
      </c>
      <c r="G8" s="56" t="s">
        <v>49</v>
      </c>
      <c r="H8" s="56" t="s">
        <v>26</v>
      </c>
      <c r="I8" s="56" t="s">
        <v>21</v>
      </c>
      <c r="J8" s="56" t="s">
        <v>50</v>
      </c>
      <c r="K8" s="56" t="s">
        <v>9</v>
      </c>
      <c r="L8" s="56" t="s">
        <v>22</v>
      </c>
      <c r="M8" s="56" t="s">
        <v>51</v>
      </c>
      <c r="N8" s="56" t="s">
        <v>10</v>
      </c>
      <c r="O8" s="56" t="s">
        <v>23</v>
      </c>
      <c r="P8" s="56" t="s">
        <v>52</v>
      </c>
      <c r="Q8" s="56" t="s">
        <v>11</v>
      </c>
      <c r="R8" s="56" t="s">
        <v>24</v>
      </c>
      <c r="S8" s="56" t="s">
        <v>53</v>
      </c>
      <c r="T8" s="56" t="s">
        <v>14</v>
      </c>
      <c r="U8" s="56" t="s">
        <v>25</v>
      </c>
      <c r="V8" s="56" t="s">
        <v>54</v>
      </c>
    </row>
    <row r="9" spans="2:22" ht="15" customHeight="1" x14ac:dyDescent="0.25">
      <c r="B9" s="63">
        <v>1</v>
      </c>
      <c r="C9" s="55">
        <v>2</v>
      </c>
      <c r="D9" s="57">
        <v>3</v>
      </c>
      <c r="E9" s="56"/>
      <c r="F9" s="56"/>
      <c r="G9" s="56"/>
      <c r="H9" s="56"/>
      <c r="I9" s="56"/>
      <c r="J9" s="56"/>
      <c r="K9" s="56"/>
      <c r="L9" s="56"/>
      <c r="M9" s="56"/>
      <c r="N9" s="56"/>
      <c r="O9" s="56"/>
      <c r="P9" s="56"/>
      <c r="Q9" s="56"/>
      <c r="R9" s="56"/>
      <c r="S9" s="56"/>
      <c r="T9" s="56"/>
      <c r="U9" s="56"/>
      <c r="V9" s="56"/>
    </row>
    <row r="10" spans="2:22" ht="26.25" x14ac:dyDescent="0.25">
      <c r="B10" s="64" t="str">
        <f>'1 lentelė'!B9</f>
        <v>1.1</v>
      </c>
      <c r="C10" s="64"/>
      <c r="D10" s="245" t="str">
        <f>'1 lentelė'!D9</f>
        <v>Tikslas: Sukurti efektyvią ekonominę infrastruktūrą</v>
      </c>
      <c r="E10" s="246"/>
      <c r="F10" s="246"/>
      <c r="G10" s="246"/>
      <c r="H10" s="246"/>
      <c r="I10" s="246"/>
      <c r="J10" s="246"/>
      <c r="K10" s="246"/>
      <c r="L10" s="246"/>
      <c r="M10" s="246"/>
      <c r="N10" s="246"/>
      <c r="O10" s="246"/>
      <c r="P10" s="246"/>
      <c r="Q10" s="246"/>
      <c r="R10" s="246"/>
      <c r="S10" s="246"/>
      <c r="T10" s="246"/>
      <c r="U10" s="246"/>
      <c r="V10" s="246"/>
    </row>
    <row r="11" spans="2:22" ht="26.25" x14ac:dyDescent="0.25">
      <c r="B11" s="65" t="str">
        <f>'1 lentelė'!B10</f>
        <v>1.1.1</v>
      </c>
      <c r="C11" s="65"/>
      <c r="D11" s="247" t="str">
        <f>'1 lentelė'!D10</f>
        <v>Uždavinys: Modernizuoti transporto infrastruktūrą, skatinti darnų judumą</v>
      </c>
      <c r="E11" s="248"/>
      <c r="F11" s="248"/>
      <c r="G11" s="248"/>
      <c r="H11" s="248"/>
      <c r="I11" s="248"/>
      <c r="J11" s="248"/>
      <c r="K11" s="248"/>
      <c r="L11" s="248"/>
      <c r="M11" s="248"/>
      <c r="N11" s="248"/>
      <c r="O11" s="248"/>
      <c r="P11" s="248"/>
      <c r="Q11" s="248"/>
      <c r="R11" s="248"/>
      <c r="S11" s="248"/>
      <c r="T11" s="248"/>
      <c r="U11" s="248"/>
      <c r="V11" s="248"/>
    </row>
    <row r="12" spans="2:22" ht="26.25" x14ac:dyDescent="0.25">
      <c r="B12" s="66" t="str">
        <f>'1 lentelė'!B11</f>
        <v>1.1.1.1</v>
      </c>
      <c r="C12" s="66"/>
      <c r="D12" s="249" t="str">
        <f>'1 lentelė'!D11</f>
        <v>Priemonė: Gerinti miestų transporto infrastruktūrą</v>
      </c>
      <c r="E12" s="250"/>
      <c r="F12" s="250"/>
      <c r="G12" s="250"/>
      <c r="H12" s="250"/>
      <c r="I12" s="250"/>
      <c r="J12" s="250"/>
      <c r="K12" s="250"/>
      <c r="L12" s="250"/>
      <c r="M12" s="250"/>
      <c r="N12" s="250"/>
      <c r="O12" s="250"/>
      <c r="P12" s="250"/>
      <c r="Q12" s="250"/>
      <c r="R12" s="250"/>
      <c r="S12" s="250"/>
      <c r="T12" s="250"/>
      <c r="U12" s="250"/>
      <c r="V12" s="250"/>
    </row>
    <row r="13" spans="2:22" s="45" customFormat="1" ht="39" x14ac:dyDescent="0.25">
      <c r="B13" s="59" t="str">
        <f>'1 lentelė'!B12</f>
        <v>1.1.1.1.1</v>
      </c>
      <c r="C13" s="59" t="str">
        <f>'1 lentelė'!C12</f>
        <v>R06-5514-190000-0001</v>
      </c>
      <c r="D13" s="59" t="str">
        <f>'1 lentelė'!D12</f>
        <v>Darnaus judumo priemonių diegimas Šiaulių mieste</v>
      </c>
      <c r="E13" s="191" t="s">
        <v>83</v>
      </c>
      <c r="F13" s="251" t="s">
        <v>84</v>
      </c>
      <c r="G13" s="191">
        <v>2</v>
      </c>
      <c r="H13" s="191" t="s">
        <v>85</v>
      </c>
      <c r="I13" s="251" t="s">
        <v>86</v>
      </c>
      <c r="J13" s="191">
        <v>1</v>
      </c>
      <c r="K13" s="192"/>
      <c r="L13" s="192"/>
      <c r="M13" s="192"/>
      <c r="N13" s="192"/>
      <c r="O13" s="192"/>
      <c r="P13" s="192"/>
      <c r="Q13" s="192"/>
      <c r="R13" s="192"/>
      <c r="S13" s="192"/>
      <c r="T13" s="192"/>
      <c r="U13" s="192"/>
      <c r="V13" s="192"/>
    </row>
    <row r="14" spans="2:22" s="45" customFormat="1" ht="77.25" x14ac:dyDescent="0.25">
      <c r="B14" s="59" t="str">
        <f>'1 lentelė'!B13</f>
        <v>1.1.1.1.2</v>
      </c>
      <c r="C14" s="59" t="str">
        <f>'1 lentelė'!C13</f>
        <v>R06-5511-120000-0002</v>
      </c>
      <c r="D14" s="59" t="str">
        <f>'1 lentelė'!D13</f>
        <v>Kelmės miesto pietinės dalies (Žemaitės, Taikos, Malūno, Rudupio, Rasos, Šlaito, P. Cvirkos gatvių, Malūno ir Naujosios skersgatvių, praėjimo tarp Naujosios ir Maironio gatvių) sutvarkymas įrengiant eismo saugumo priemones</v>
      </c>
      <c r="E14" s="191" t="s">
        <v>93</v>
      </c>
      <c r="F14" s="251" t="s">
        <v>94</v>
      </c>
      <c r="G14" s="191">
        <v>2.2599999999999998</v>
      </c>
      <c r="H14" s="191" t="s">
        <v>95</v>
      </c>
      <c r="I14" s="251" t="s">
        <v>96</v>
      </c>
      <c r="J14" s="252">
        <v>0.01</v>
      </c>
      <c r="K14" s="192"/>
      <c r="L14" s="192"/>
      <c r="M14" s="192"/>
      <c r="N14" s="192"/>
      <c r="O14" s="192"/>
      <c r="P14" s="192"/>
      <c r="Q14" s="192"/>
      <c r="R14" s="192"/>
      <c r="S14" s="192"/>
      <c r="T14" s="192"/>
      <c r="U14" s="192"/>
      <c r="V14" s="192"/>
    </row>
    <row r="15" spans="2:22" s="45" customFormat="1" ht="51.75" x14ac:dyDescent="0.25">
      <c r="B15" s="59" t="str">
        <f>'1 lentelė'!B14</f>
        <v>1.1.1.1.3</v>
      </c>
      <c r="C15" s="59" t="str">
        <f>'1 lentelė'!C14</f>
        <v>R06-5511-120000-0003</v>
      </c>
      <c r="D15" s="59" t="str">
        <f>'1 lentelė'!D14</f>
        <v>Pakruojo m. Kęstučio g. modernizavimas</v>
      </c>
      <c r="E15" s="253" t="s">
        <v>93</v>
      </c>
      <c r="F15" s="254" t="s">
        <v>94</v>
      </c>
      <c r="G15" s="253">
        <v>0.32</v>
      </c>
      <c r="H15" s="253" t="s">
        <v>95</v>
      </c>
      <c r="I15" s="254" t="s">
        <v>96</v>
      </c>
      <c r="J15" s="253">
        <v>0</v>
      </c>
      <c r="K15" s="192"/>
      <c r="L15" s="192"/>
      <c r="M15" s="192"/>
      <c r="N15" s="192"/>
      <c r="O15" s="192"/>
      <c r="P15" s="192"/>
      <c r="Q15" s="192"/>
      <c r="R15" s="192"/>
      <c r="S15" s="192"/>
      <c r="T15" s="192"/>
      <c r="U15" s="192"/>
      <c r="V15" s="192"/>
    </row>
    <row r="16" spans="2:22" s="45" customFormat="1" ht="39" x14ac:dyDescent="0.25">
      <c r="B16" s="59" t="str">
        <f>'1 lentelė'!B15</f>
        <v>1.1.1.1.4</v>
      </c>
      <c r="C16" s="59" t="str">
        <f>'1 lentelė'!C15</f>
        <v>R06-5511-111200-0004</v>
      </c>
      <c r="D16" s="59" t="str">
        <f>'1 lentelė'!D15</f>
        <v>Pakruojo gatvės rekonstrukcija</v>
      </c>
      <c r="E16" s="191" t="s">
        <v>93</v>
      </c>
      <c r="F16" s="251" t="s">
        <v>94</v>
      </c>
      <c r="G16" s="251">
        <v>1.5</v>
      </c>
      <c r="H16" s="255"/>
      <c r="I16" s="256"/>
      <c r="J16" s="256"/>
      <c r="K16" s="192"/>
      <c r="L16" s="192"/>
      <c r="M16" s="192"/>
      <c r="N16" s="192"/>
      <c r="O16" s="192"/>
      <c r="P16" s="192"/>
      <c r="Q16" s="192"/>
      <c r="R16" s="192"/>
      <c r="S16" s="192"/>
      <c r="T16" s="192"/>
      <c r="U16" s="192"/>
      <c r="V16" s="192"/>
    </row>
    <row r="17" spans="2:22" s="45" customFormat="1" ht="26.25" x14ac:dyDescent="0.25">
      <c r="B17" s="59" t="str">
        <f>'1 lentelė'!B16</f>
        <v>1.1.1.1.5</v>
      </c>
      <c r="C17" s="59" t="str">
        <f>'1 lentelė'!C16</f>
        <v>R06-5513-180000-0006</v>
      </c>
      <c r="D17" s="59" t="str">
        <f>'1 lentelė'!D16</f>
        <v>Šiaulių miesto darnaus judumo plano parengimas</v>
      </c>
      <c r="E17" s="191" t="s">
        <v>112</v>
      </c>
      <c r="F17" s="251" t="s">
        <v>113</v>
      </c>
      <c r="G17" s="191">
        <v>1</v>
      </c>
      <c r="H17" s="191"/>
      <c r="I17" s="251"/>
      <c r="J17" s="191"/>
      <c r="K17" s="192"/>
      <c r="L17" s="192"/>
      <c r="M17" s="192"/>
      <c r="N17" s="192"/>
      <c r="O17" s="192"/>
      <c r="P17" s="192"/>
      <c r="Q17" s="192"/>
      <c r="R17" s="192"/>
      <c r="S17" s="192"/>
      <c r="T17" s="192"/>
      <c r="U17" s="192"/>
      <c r="V17" s="192"/>
    </row>
    <row r="18" spans="2:22" s="52" customFormat="1" ht="39" x14ac:dyDescent="0.25">
      <c r="B18" s="59" t="str">
        <f>'1 lentelė'!B17</f>
        <v>1.1.1.1.6</v>
      </c>
      <c r="C18" s="59" t="str">
        <f>'1 lentelė'!C17</f>
        <v>R06-5511-120000-0007</v>
      </c>
      <c r="D18" s="59" t="str">
        <f>'1 lentelė'!D17</f>
        <v>Sporto, Gėlių ir Ievų gatvių Kelmės mieste rekonstravimas</v>
      </c>
      <c r="E18" s="191" t="s">
        <v>93</v>
      </c>
      <c r="F18" s="251" t="s">
        <v>94</v>
      </c>
      <c r="G18" s="191">
        <v>0.9</v>
      </c>
      <c r="H18" s="191"/>
      <c r="I18" s="191"/>
      <c r="J18" s="251"/>
      <c r="K18" s="192"/>
      <c r="L18" s="192"/>
      <c r="M18" s="192"/>
      <c r="N18" s="192"/>
      <c r="O18" s="192"/>
      <c r="P18" s="192"/>
      <c r="Q18" s="192"/>
      <c r="R18" s="192"/>
      <c r="S18" s="192"/>
      <c r="T18" s="192"/>
      <c r="U18" s="192"/>
      <c r="V18" s="192"/>
    </row>
    <row r="19" spans="2:22" ht="39" x14ac:dyDescent="0.25">
      <c r="B19" s="59" t="str">
        <f>'1 lentelė'!B18</f>
        <v>1.1.1.1.7</v>
      </c>
      <c r="C19" s="59" t="str">
        <f>'1 lentelė'!C18</f>
        <v>R06-5511-120000-0208</v>
      </c>
      <c r="D19" s="60" t="str">
        <f>'1 lentelė'!D18</f>
        <v>Pakruojo miesto J. Basanavičiaus gatvės modernizavimas</v>
      </c>
      <c r="E19" s="191" t="s">
        <v>93</v>
      </c>
      <c r="F19" s="251" t="s">
        <v>94</v>
      </c>
      <c r="G19" s="191">
        <v>0.33</v>
      </c>
      <c r="H19" s="255"/>
      <c r="I19" s="256"/>
      <c r="J19" s="255"/>
      <c r="K19" s="192"/>
      <c r="L19" s="192"/>
      <c r="M19" s="257"/>
      <c r="N19" s="257"/>
      <c r="O19" s="257"/>
      <c r="P19" s="257"/>
      <c r="Q19" s="257"/>
      <c r="R19" s="257"/>
      <c r="S19" s="257"/>
      <c r="T19" s="257"/>
      <c r="U19" s="257"/>
      <c r="V19" s="257"/>
    </row>
    <row r="20" spans="2:22" ht="26.25" x14ac:dyDescent="0.25">
      <c r="B20" s="66" t="str">
        <f>'1 lentelė'!B19</f>
        <v>1.1.1.2</v>
      </c>
      <c r="C20" s="66"/>
      <c r="D20" s="249" t="str">
        <f>'1 lentelė'!D19</f>
        <v>Priemonė: Modernizuoti vietinės reikšmės transporto infrastruktūrą</v>
      </c>
      <c r="E20" s="258"/>
      <c r="F20" s="258"/>
      <c r="G20" s="258"/>
      <c r="H20" s="258"/>
      <c r="I20" s="258"/>
      <c r="J20" s="258"/>
      <c r="K20" s="258"/>
      <c r="L20" s="258"/>
      <c r="M20" s="258"/>
      <c r="N20" s="258"/>
      <c r="O20" s="258"/>
      <c r="P20" s="258"/>
      <c r="Q20" s="258"/>
      <c r="R20" s="258"/>
      <c r="S20" s="258"/>
      <c r="T20" s="258"/>
      <c r="U20" s="258"/>
      <c r="V20" s="258"/>
    </row>
    <row r="21" spans="2:22" ht="51.75" x14ac:dyDescent="0.25">
      <c r="B21" s="59" t="str">
        <f>'1 lentelė'!B20</f>
        <v>1.1.1.2.1</v>
      </c>
      <c r="C21" s="59" t="str">
        <f>'1 lentelė'!C20</f>
        <v>R06-5511-120000-0008</v>
      </c>
      <c r="D21" s="60" t="str">
        <f>'1 lentelė'!D20</f>
        <v>Naujosios Akmenės Žalgirio g. ir Lazdynų Pelėdos g. atkarpų kompleksinis sutvarkymas, įrengiant eismo saugumo priemones</v>
      </c>
      <c r="E21" s="191" t="s">
        <v>93</v>
      </c>
      <c r="F21" s="251" t="s">
        <v>94</v>
      </c>
      <c r="G21" s="265" t="s">
        <v>1260</v>
      </c>
      <c r="H21" s="191" t="s">
        <v>127</v>
      </c>
      <c r="I21" s="251" t="s">
        <v>128</v>
      </c>
      <c r="J21" s="191">
        <v>2</v>
      </c>
      <c r="K21" s="255"/>
      <c r="L21" s="256"/>
      <c r="M21" s="255"/>
      <c r="N21" s="192"/>
      <c r="O21" s="257"/>
      <c r="P21" s="257"/>
      <c r="Q21" s="257"/>
      <c r="R21" s="257"/>
      <c r="S21" s="257"/>
      <c r="T21" s="257"/>
      <c r="U21" s="257"/>
      <c r="V21" s="257"/>
    </row>
    <row r="22" spans="2:22" ht="51.75" x14ac:dyDescent="0.25">
      <c r="B22" s="59" t="str">
        <f>'1 lentelė'!B21</f>
        <v>1.1.1.2.2.</v>
      </c>
      <c r="C22" s="59" t="str">
        <f>'1 lentelė'!C21</f>
        <v>R06-5511-120000-0216</v>
      </c>
      <c r="D22" s="60" t="str">
        <f>'1 lentelė'!D21</f>
        <v>Eismo saugumo priemonių diegimas rekonstruojant Naujosios Akmenės Respublikos g. atkarpą</v>
      </c>
      <c r="E22" s="191" t="s">
        <v>127</v>
      </c>
      <c r="F22" s="251" t="s">
        <v>128</v>
      </c>
      <c r="G22" s="191">
        <v>1</v>
      </c>
      <c r="H22" s="191"/>
      <c r="I22" s="251"/>
      <c r="J22" s="191"/>
      <c r="K22" s="191"/>
      <c r="L22" s="251"/>
      <c r="M22" s="191"/>
      <c r="N22" s="192"/>
      <c r="O22" s="257"/>
      <c r="P22" s="257"/>
      <c r="Q22" s="257"/>
      <c r="R22" s="257"/>
      <c r="S22" s="257"/>
      <c r="T22" s="257"/>
      <c r="U22" s="257"/>
      <c r="V22" s="257"/>
    </row>
    <row r="23" spans="2:22" s="52" customFormat="1" ht="39" x14ac:dyDescent="0.25">
      <c r="B23" s="59" t="str">
        <f>'1 lentelė'!B22</f>
        <v>1.1.1.2.3</v>
      </c>
      <c r="C23" s="59" t="str">
        <f>'1 lentelė'!C22</f>
        <v>R06-5511-110000-0010</v>
      </c>
      <c r="D23" s="59" t="str">
        <f>'1 lentelė'!D22</f>
        <v>Joniškio miesto rytinio aplinkkelio nuo krašto kelio Nr. 152 Joniškis-Linkuva iki krašto kelio Nr. 209 Joniškis-Žeimelis-Pasvalys statyba</v>
      </c>
      <c r="E23" s="191" t="s">
        <v>133</v>
      </c>
      <c r="F23" s="251" t="s">
        <v>134</v>
      </c>
      <c r="G23" s="191">
        <v>1.33</v>
      </c>
      <c r="H23" s="255"/>
      <c r="I23" s="256"/>
      <c r="J23" s="255"/>
      <c r="K23" s="191"/>
      <c r="L23" s="251"/>
      <c r="M23" s="191"/>
      <c r="N23" s="192"/>
      <c r="O23" s="192"/>
      <c r="P23" s="192"/>
      <c r="Q23" s="192"/>
      <c r="R23" s="192"/>
      <c r="S23" s="192"/>
      <c r="T23" s="192"/>
      <c r="U23" s="192"/>
      <c r="V23" s="192"/>
    </row>
    <row r="24" spans="2:22" ht="51.75" x14ac:dyDescent="0.25">
      <c r="B24" s="59" t="str">
        <f>'1 lentelė'!B23</f>
        <v>1.1.1.2.4</v>
      </c>
      <c r="C24" s="59" t="str">
        <f>'1 lentelė'!C23</f>
        <v>R06-5511-125000-0011</v>
      </c>
      <c r="D24" s="60" t="str">
        <f>'1 lentelė'!D23</f>
        <v xml:space="preserve">Kuršėnų miesto Kudirkos g., Tilvyčio g., Dambrausko g. ir Kapų g. rekonstrukcija, įrengiant eismo saugumo priemones </v>
      </c>
      <c r="E24" s="191" t="s">
        <v>93</v>
      </c>
      <c r="F24" s="251" t="s">
        <v>94</v>
      </c>
      <c r="G24" s="191">
        <v>2.5499999999999998</v>
      </c>
      <c r="H24" s="191" t="s">
        <v>127</v>
      </c>
      <c r="I24" s="251" t="s">
        <v>128</v>
      </c>
      <c r="J24" s="191">
        <v>2</v>
      </c>
      <c r="K24" s="255"/>
      <c r="L24" s="256"/>
      <c r="M24" s="191"/>
      <c r="N24" s="257"/>
      <c r="O24" s="257"/>
      <c r="P24" s="257"/>
      <c r="Q24" s="257"/>
      <c r="R24" s="257"/>
      <c r="S24" s="257"/>
      <c r="T24" s="257"/>
      <c r="U24" s="257"/>
      <c r="V24" s="257"/>
    </row>
    <row r="25" spans="2:22" s="211" customFormat="1" ht="26.25" x14ac:dyDescent="0.25">
      <c r="B25" s="66" t="str">
        <f>'1 lentelė'!B24</f>
        <v>1.1.1.3</v>
      </c>
      <c r="C25" s="66"/>
      <c r="D25" s="249" t="str">
        <f>'1 lentelė'!D24</f>
        <v>Priemonė: Vystyti aplinką tausojančią ir eismo saugą didinančią infrastruktūrą</v>
      </c>
      <c r="E25" s="258"/>
      <c r="F25" s="258"/>
      <c r="G25" s="258"/>
      <c r="H25" s="258"/>
      <c r="I25" s="258"/>
      <c r="J25" s="258"/>
      <c r="K25" s="258"/>
      <c r="L25" s="258"/>
      <c r="M25" s="258"/>
      <c r="N25" s="258"/>
      <c r="O25" s="258"/>
      <c r="P25" s="258"/>
      <c r="Q25" s="258"/>
      <c r="R25" s="258"/>
      <c r="S25" s="258"/>
      <c r="T25" s="258"/>
      <c r="U25" s="258"/>
      <c r="V25" s="258"/>
    </row>
    <row r="26" spans="2:22" s="45" customFormat="1" ht="39" x14ac:dyDescent="0.25">
      <c r="B26" s="59" t="str">
        <f>'1 lentelė'!B25</f>
        <v>1.1.1.3.1</v>
      </c>
      <c r="C26" s="59" t="str">
        <f>'1 lentelė'!C25</f>
        <v>R06-5516-500000-0013</v>
      </c>
      <c r="D26" s="59" t="str">
        <f>'1 lentelė'!D25</f>
        <v>Dviračių ir pėsčiųjų tako P. Jodelės g., Statybininkų g. ir Eibučių g. Naujoje Akmenėje įrengimas</v>
      </c>
      <c r="E26" s="191" t="s">
        <v>145</v>
      </c>
      <c r="F26" s="251" t="s">
        <v>146</v>
      </c>
      <c r="G26" s="212">
        <v>1.24</v>
      </c>
      <c r="H26" s="192"/>
      <c r="I26" s="192"/>
      <c r="J26" s="192"/>
      <c r="K26" s="192"/>
      <c r="L26" s="192"/>
      <c r="M26" s="192"/>
      <c r="N26" s="192"/>
      <c r="O26" s="192"/>
      <c r="P26" s="192"/>
      <c r="Q26" s="192"/>
      <c r="R26" s="192"/>
      <c r="S26" s="192"/>
      <c r="T26" s="192"/>
      <c r="U26" s="192"/>
      <c r="V26" s="192"/>
    </row>
    <row r="27" spans="2:22" s="45" customFormat="1" ht="39" x14ac:dyDescent="0.25">
      <c r="B27" s="59" t="str">
        <f>'1 lentelė'!B26</f>
        <v>1.1.1.3.2</v>
      </c>
      <c r="C27" s="59" t="str">
        <f>'1 lentelė'!C26</f>
        <v>R06-5516-500000-0015</v>
      </c>
      <c r="D27" s="59" t="str">
        <f>'1 lentelė'!D26</f>
        <v>Pėsčiųjų ir dviračių takų sutvarkymas teritorijoje, jungiančioje Joniškio miesto M. Slančiausko ir Žemaičių gatves</v>
      </c>
      <c r="E27" s="191" t="s">
        <v>145</v>
      </c>
      <c r="F27" s="251" t="s">
        <v>146</v>
      </c>
      <c r="G27" s="191">
        <v>1.05</v>
      </c>
      <c r="H27" s="192"/>
      <c r="I27" s="192"/>
      <c r="J27" s="192"/>
      <c r="K27" s="192"/>
      <c r="L27" s="192"/>
      <c r="M27" s="192"/>
      <c r="N27" s="192"/>
      <c r="O27" s="192"/>
      <c r="P27" s="192"/>
      <c r="Q27" s="192"/>
      <c r="R27" s="192"/>
      <c r="S27" s="192"/>
      <c r="T27" s="192"/>
      <c r="U27" s="192"/>
      <c r="V27" s="192"/>
    </row>
    <row r="28" spans="2:22" s="45" customFormat="1" ht="39" x14ac:dyDescent="0.25">
      <c r="B28" s="59" t="str">
        <f>'1 lentelė'!B27</f>
        <v>1.1.1.3.3</v>
      </c>
      <c r="C28" s="59" t="str">
        <f>'1 lentelė'!C27</f>
        <v>R06-5516-120000-0016</v>
      </c>
      <c r="D28" s="59" t="str">
        <f>'1 lentelė'!D27</f>
        <v>Kelmės miesto Vytauto Didžiojo gatvės pėsčiųjų ir pėsčiųjų - dviračių takų sutvarkymas (I etapas)</v>
      </c>
      <c r="E28" s="191" t="s">
        <v>153</v>
      </c>
      <c r="F28" s="251" t="s">
        <v>154</v>
      </c>
      <c r="G28" s="191">
        <v>1.48</v>
      </c>
      <c r="H28" s="192"/>
      <c r="I28" s="192"/>
      <c r="J28" s="192"/>
      <c r="K28" s="192"/>
      <c r="L28" s="192"/>
      <c r="M28" s="192"/>
      <c r="N28" s="192"/>
      <c r="O28" s="192"/>
      <c r="P28" s="192"/>
      <c r="Q28" s="192"/>
      <c r="R28" s="192"/>
      <c r="S28" s="192"/>
      <c r="T28" s="192"/>
      <c r="U28" s="192"/>
      <c r="V28" s="192"/>
    </row>
    <row r="29" spans="2:22" s="52" customFormat="1" ht="39" x14ac:dyDescent="0.25">
      <c r="B29" s="59" t="str">
        <f>'1 lentelė'!B28</f>
        <v>1.1.1.3.4</v>
      </c>
      <c r="C29" s="59" t="str">
        <f>'1 lentelė'!C28</f>
        <v>R06-5516-410000-0017</v>
      </c>
      <c r="D29" s="59" t="str">
        <f>'1 lentelė'!D28</f>
        <v>Pėsčiųjų ir dviračių takų įrengimas Pakruojo miesto L. Giros gatvėje</v>
      </c>
      <c r="E29" s="191" t="s">
        <v>145</v>
      </c>
      <c r="F29" s="251" t="s">
        <v>146</v>
      </c>
      <c r="G29" s="191">
        <v>0.63</v>
      </c>
      <c r="H29" s="192"/>
      <c r="I29" s="192"/>
      <c r="J29" s="192"/>
      <c r="K29" s="192"/>
      <c r="L29" s="192"/>
      <c r="M29" s="192"/>
      <c r="N29" s="192"/>
      <c r="O29" s="192"/>
      <c r="P29" s="192"/>
      <c r="Q29" s="192"/>
      <c r="R29" s="192"/>
      <c r="S29" s="192"/>
      <c r="T29" s="192"/>
      <c r="U29" s="192"/>
      <c r="V29" s="192"/>
    </row>
    <row r="30" spans="2:22" s="45" customFormat="1" ht="51.75" x14ac:dyDescent="0.25">
      <c r="B30" s="59" t="str">
        <f>'1 lentelė'!B29</f>
        <v>1.1.1.3.5</v>
      </c>
      <c r="C30" s="59" t="str">
        <f>'1 lentelė'!C29</f>
        <v>R06-5511-125000-0018</v>
      </c>
      <c r="D30" s="59" t="s">
        <v>194</v>
      </c>
      <c r="E30" s="191" t="s">
        <v>127</v>
      </c>
      <c r="F30" s="251" t="s">
        <v>128</v>
      </c>
      <c r="G30" s="191">
        <v>9</v>
      </c>
      <c r="H30" s="192"/>
      <c r="I30" s="192"/>
      <c r="J30" s="192"/>
      <c r="K30" s="192"/>
      <c r="L30" s="192"/>
      <c r="M30" s="192"/>
      <c r="N30" s="192"/>
      <c r="O30" s="192"/>
      <c r="P30" s="192"/>
      <c r="Q30" s="192"/>
      <c r="R30" s="192"/>
      <c r="S30" s="192"/>
      <c r="T30" s="192"/>
      <c r="U30" s="192"/>
      <c r="V30" s="192"/>
    </row>
    <row r="31" spans="2:22" s="52" customFormat="1" ht="39" x14ac:dyDescent="0.25">
      <c r="B31" s="59" t="str">
        <f>'1 lentelė'!B30</f>
        <v>1.1.1.3.6</v>
      </c>
      <c r="C31" s="59" t="str">
        <f>'1 lentelė'!C30</f>
        <v>R06-5516-410000-0019</v>
      </c>
      <c r="D31" s="59" t="str">
        <f>'1 lentelė'!D30</f>
        <v>Pėsčiųjų ir dviračių takų įrengimas Radviliškio mieste</v>
      </c>
      <c r="E31" s="191" t="s">
        <v>145</v>
      </c>
      <c r="F31" s="251" t="s">
        <v>146</v>
      </c>
      <c r="G31" s="191">
        <v>1.49</v>
      </c>
      <c r="H31" s="192"/>
      <c r="I31" s="192"/>
      <c r="J31" s="192"/>
      <c r="K31" s="192"/>
      <c r="L31" s="192"/>
      <c r="M31" s="192"/>
      <c r="N31" s="192"/>
      <c r="O31" s="192"/>
      <c r="P31" s="192"/>
      <c r="Q31" s="192"/>
      <c r="R31" s="192"/>
      <c r="S31" s="192"/>
      <c r="T31" s="192"/>
      <c r="U31" s="192"/>
      <c r="V31" s="192"/>
    </row>
    <row r="32" spans="2:22" s="52" customFormat="1" ht="39" x14ac:dyDescent="0.25">
      <c r="B32" s="59" t="str">
        <f>'1 lentelė'!B31</f>
        <v>1.1.1.3.7</v>
      </c>
      <c r="C32" s="59" t="str">
        <f>'1 lentelė'!C31</f>
        <v>R06-5518-100000-0020</v>
      </c>
      <c r="D32" s="59" t="str">
        <f>'1 lentelė'!D31</f>
        <v>Vietinio susisiekimo viešojo transporto priemonių parko atnaujinimas Radviliškio rajono savivaldybėje</v>
      </c>
      <c r="E32" s="251" t="s">
        <v>170</v>
      </c>
      <c r="F32" s="251" t="s">
        <v>171</v>
      </c>
      <c r="G32" s="191">
        <v>3</v>
      </c>
      <c r="H32" s="192"/>
      <c r="I32" s="192"/>
      <c r="J32" s="192"/>
      <c r="K32" s="192"/>
      <c r="L32" s="192"/>
      <c r="M32" s="192"/>
      <c r="N32" s="192"/>
      <c r="O32" s="192"/>
      <c r="P32" s="192"/>
      <c r="Q32" s="192"/>
      <c r="R32" s="192"/>
      <c r="S32" s="192"/>
      <c r="T32" s="192"/>
      <c r="U32" s="192"/>
      <c r="V32" s="192"/>
    </row>
    <row r="33" spans="2:22" s="52" customFormat="1" ht="51.75" x14ac:dyDescent="0.25">
      <c r="B33" s="59" t="str">
        <f>'1 lentelė'!B32</f>
        <v>1.1.1.3.8</v>
      </c>
      <c r="C33" s="59" t="str">
        <f>'1 lentelė'!C32</f>
        <v>R06-5511-120000-0021</v>
      </c>
      <c r="D33" s="59" t="str">
        <f>'1 lentelė'!D32</f>
        <v>Eismo saugos priemonių diegimas, rekonstruojant Radviliškio m. Gedimino gatvės dalį tarp Stadiono ir Radvilų g.</v>
      </c>
      <c r="E33" s="191" t="s">
        <v>127</v>
      </c>
      <c r="F33" s="251" t="s">
        <v>128</v>
      </c>
      <c r="G33" s="191">
        <v>1</v>
      </c>
      <c r="H33" s="192"/>
      <c r="I33" s="192"/>
      <c r="J33" s="192"/>
      <c r="K33" s="192"/>
      <c r="L33" s="192"/>
      <c r="M33" s="192"/>
      <c r="N33" s="192"/>
      <c r="O33" s="192"/>
      <c r="P33" s="192"/>
      <c r="Q33" s="192"/>
      <c r="R33" s="192"/>
      <c r="S33" s="192"/>
      <c r="T33" s="192"/>
      <c r="U33" s="192"/>
      <c r="V33" s="192"/>
    </row>
    <row r="34" spans="2:22" s="45" customFormat="1" ht="51.75" x14ac:dyDescent="0.25">
      <c r="B34" s="59" t="str">
        <f>'1 lentelė'!B33</f>
        <v>1.1.1.3.9</v>
      </c>
      <c r="C34" s="59" t="str">
        <f>'1 lentelė'!C33</f>
        <v>R06-5511-120000-0022</v>
      </c>
      <c r="D34" s="59" t="str">
        <f>'1 lentelė'!D33</f>
        <v xml:space="preserve">Eismo saugumo priemonių diegimas Radviliškio mieste  </v>
      </c>
      <c r="E34" s="191" t="s">
        <v>127</v>
      </c>
      <c r="F34" s="251" t="s">
        <v>128</v>
      </c>
      <c r="G34" s="191">
        <v>4</v>
      </c>
      <c r="H34" s="192"/>
      <c r="I34" s="192"/>
      <c r="J34" s="192"/>
      <c r="K34" s="192"/>
      <c r="L34" s="192"/>
      <c r="M34" s="192"/>
      <c r="N34" s="192"/>
      <c r="O34" s="192"/>
      <c r="P34" s="192"/>
      <c r="Q34" s="192"/>
      <c r="R34" s="192"/>
      <c r="S34" s="192"/>
      <c r="T34" s="192"/>
      <c r="U34" s="192"/>
      <c r="V34" s="192"/>
    </row>
    <row r="35" spans="2:22" s="45" customFormat="1" ht="39" x14ac:dyDescent="0.25">
      <c r="B35" s="59" t="str">
        <f>'1 lentelė'!B34</f>
        <v>1.1.1.3.10</v>
      </c>
      <c r="C35" s="59" t="str">
        <f>'1 lentelė'!C34</f>
        <v>R06-5516-120000-0024</v>
      </c>
      <c r="D35" s="59" t="str">
        <f>'1 lentelė'!D34</f>
        <v>Tilžės g. dviračių tako rekonstrukcija</v>
      </c>
      <c r="E35" s="191" t="s">
        <v>153</v>
      </c>
      <c r="F35" s="251" t="s">
        <v>154</v>
      </c>
      <c r="G35" s="212">
        <v>1.68</v>
      </c>
      <c r="H35" s="259"/>
      <c r="I35" s="259"/>
      <c r="J35" s="259"/>
      <c r="K35" s="259"/>
      <c r="L35" s="259"/>
      <c r="M35" s="259"/>
      <c r="N35" s="259"/>
      <c r="O35" s="259"/>
      <c r="P35" s="259"/>
      <c r="Q35" s="259"/>
      <c r="R35" s="259"/>
      <c r="S35" s="259"/>
      <c r="T35" s="259"/>
      <c r="U35" s="259"/>
      <c r="V35" s="259"/>
    </row>
    <row r="36" spans="2:22" s="45" customFormat="1" ht="39" x14ac:dyDescent="0.25">
      <c r="B36" s="59" t="str">
        <f>'1 lentelė'!B35</f>
        <v>1.1.1.3.11</v>
      </c>
      <c r="C36" s="59" t="str">
        <f>'1 lentelė'!C35</f>
        <v>R06-5516-500000-0025</v>
      </c>
      <c r="D36" s="59" t="str">
        <f>'1 lentelė'!D35</f>
        <v>Šiaulių rajono pėsčiųjų ir dviračių takų rekonstrukcija ir plėtra</v>
      </c>
      <c r="E36" s="191" t="s">
        <v>153</v>
      </c>
      <c r="F36" s="251" t="s">
        <v>154</v>
      </c>
      <c r="G36" s="191">
        <v>1.86</v>
      </c>
      <c r="H36" s="192"/>
      <c r="I36" s="192"/>
      <c r="J36" s="192"/>
      <c r="K36" s="192"/>
      <c r="L36" s="192"/>
      <c r="M36" s="192"/>
      <c r="N36" s="192"/>
      <c r="O36" s="192"/>
      <c r="P36" s="192"/>
      <c r="Q36" s="192"/>
      <c r="R36" s="192"/>
      <c r="S36" s="192"/>
      <c r="T36" s="192"/>
      <c r="U36" s="192"/>
      <c r="V36" s="192"/>
    </row>
    <row r="37" spans="2:22" s="45" customFormat="1" ht="39" x14ac:dyDescent="0.25">
      <c r="B37" s="59" t="str">
        <f>'1 lentelė'!B36</f>
        <v>1.1.1.3.12</v>
      </c>
      <c r="C37" s="59" t="str">
        <f>'1 lentelė'!C36</f>
        <v>R06-5518-100000-0026</v>
      </c>
      <c r="D37" s="59" t="str">
        <f>'1 lentelė'!D36</f>
        <v>Šiaulių rajono vietinio susisiekimo viešojo transporto priemonių parko atnaujinimas</v>
      </c>
      <c r="E37" s="251" t="s">
        <v>170</v>
      </c>
      <c r="F37" s="190" t="s">
        <v>171</v>
      </c>
      <c r="G37" s="191">
        <v>3</v>
      </c>
      <c r="H37" s="192"/>
      <c r="I37" s="192"/>
      <c r="J37" s="192"/>
      <c r="K37" s="192"/>
      <c r="L37" s="192"/>
      <c r="M37" s="192"/>
      <c r="N37" s="192"/>
      <c r="O37" s="192"/>
      <c r="P37" s="192"/>
      <c r="Q37" s="192"/>
      <c r="R37" s="192"/>
      <c r="S37" s="192"/>
      <c r="T37" s="192"/>
      <c r="U37" s="192"/>
      <c r="V37" s="192"/>
    </row>
    <row r="38" spans="2:22" s="52" customFormat="1" ht="51.75" x14ac:dyDescent="0.25">
      <c r="B38" s="59" t="str">
        <f>'1 lentelė'!B37</f>
        <v>1.1.1.3.13</v>
      </c>
      <c r="C38" s="59" t="str">
        <f>'1 lentelė'!C37</f>
        <v>R06-5511-120000-0027</v>
      </c>
      <c r="D38" s="59" t="str">
        <f>'1 lentelė'!D37</f>
        <v>Eismo saugumo priemonių diegimas Šiaulių mieste</v>
      </c>
      <c r="E38" s="191" t="s">
        <v>127</v>
      </c>
      <c r="F38" s="251" t="s">
        <v>128</v>
      </c>
      <c r="G38" s="191">
        <v>7</v>
      </c>
      <c r="H38" s="192"/>
      <c r="I38" s="192"/>
      <c r="J38" s="192"/>
      <c r="K38" s="192"/>
      <c r="L38" s="192"/>
      <c r="M38" s="192"/>
      <c r="N38" s="192"/>
      <c r="O38" s="192"/>
      <c r="P38" s="192"/>
      <c r="Q38" s="192"/>
      <c r="R38" s="192"/>
      <c r="S38" s="192"/>
      <c r="T38" s="192"/>
      <c r="U38" s="192"/>
      <c r="V38" s="192"/>
    </row>
    <row r="39" spans="2:22" s="45" customFormat="1" ht="39" x14ac:dyDescent="0.25">
      <c r="B39" s="59" t="str">
        <f>'1 lentelė'!B38</f>
        <v>1.1.1.3.14</v>
      </c>
      <c r="C39" s="59" t="str">
        <f>'1 lentelė'!C38</f>
        <v>R06-5516-190000-0227</v>
      </c>
      <c r="D39" s="59" t="str">
        <f>'1 lentelė'!D38</f>
        <v xml:space="preserve">Pėsčiųjų ir dviračių  takų sutvarkymas Joniškio mieste </v>
      </c>
      <c r="E39" s="191" t="s">
        <v>145</v>
      </c>
      <c r="F39" s="251" t="s">
        <v>146</v>
      </c>
      <c r="G39" s="212">
        <v>0.54</v>
      </c>
      <c r="H39" s="192"/>
      <c r="I39" s="192"/>
      <c r="J39" s="192"/>
      <c r="K39" s="192"/>
      <c r="L39" s="192"/>
      <c r="M39" s="192"/>
      <c r="N39" s="192"/>
      <c r="O39" s="192"/>
      <c r="P39" s="192"/>
      <c r="Q39" s="192"/>
      <c r="R39" s="192"/>
      <c r="S39" s="192"/>
      <c r="T39" s="192"/>
      <c r="U39" s="192"/>
      <c r="V39" s="192"/>
    </row>
    <row r="40" spans="2:22" s="45" customFormat="1" ht="39" x14ac:dyDescent="0.25">
      <c r="B40" s="59" t="str">
        <f>'1 lentelė'!B39</f>
        <v>1.1.1.3.15</v>
      </c>
      <c r="C40" s="59" t="str">
        <f>'1 lentelė'!C39</f>
        <v>R06-5516-410000-0228</v>
      </c>
      <c r="D40" s="59" t="str">
        <f>'1 lentelė'!D39</f>
        <v xml:space="preserve">Pėsčiųjų  ir dviračių takų rekonstravimas Pakruojo m. Vilniaus g. </v>
      </c>
      <c r="E40" s="191" t="s">
        <v>153</v>
      </c>
      <c r="F40" s="251" t="s">
        <v>154</v>
      </c>
      <c r="G40" s="191">
        <v>0.1</v>
      </c>
      <c r="H40" s="192"/>
      <c r="I40" s="192"/>
      <c r="J40" s="192"/>
      <c r="K40" s="192"/>
      <c r="L40" s="192"/>
      <c r="M40" s="192"/>
      <c r="N40" s="192"/>
      <c r="O40" s="192"/>
      <c r="P40" s="192"/>
      <c r="Q40" s="192"/>
      <c r="R40" s="192"/>
      <c r="S40" s="192"/>
      <c r="T40" s="192"/>
      <c r="U40" s="192"/>
      <c r="V40" s="192"/>
    </row>
    <row r="41" spans="2:22" x14ac:dyDescent="0.25">
      <c r="B41" s="65" t="str">
        <f>'1 lentelė'!B40</f>
        <v>1.1.2</v>
      </c>
      <c r="C41" s="65"/>
      <c r="D41" s="247" t="str">
        <f>'1 lentelė'!D40</f>
        <v>Uždavinys: Plėtoti turizmo infrastruktūrą</v>
      </c>
      <c r="E41" s="260"/>
      <c r="F41" s="260"/>
      <c r="G41" s="260"/>
      <c r="H41" s="260"/>
      <c r="I41" s="260"/>
      <c r="J41" s="260"/>
      <c r="K41" s="260"/>
      <c r="L41" s="260"/>
      <c r="M41" s="260"/>
      <c r="N41" s="260"/>
      <c r="O41" s="260"/>
      <c r="P41" s="260"/>
      <c r="Q41" s="260"/>
      <c r="R41" s="260"/>
      <c r="S41" s="260"/>
      <c r="T41" s="260"/>
      <c r="U41" s="260"/>
      <c r="V41" s="260"/>
    </row>
    <row r="42" spans="2:22" ht="26.25" x14ac:dyDescent="0.25">
      <c r="B42" s="66" t="str">
        <f>'1 lentelė'!B41</f>
        <v>1.1.2.1</v>
      </c>
      <c r="C42" s="66"/>
      <c r="D42" s="249" t="str">
        <f>'1 lentelė'!D41</f>
        <v>Priemonė: Vystyti turizmo maršrutus ar jų dalis ir rinkodaros priemones</v>
      </c>
      <c r="E42" s="258"/>
      <c r="F42" s="258"/>
      <c r="G42" s="258"/>
      <c r="H42" s="258"/>
      <c r="I42" s="258"/>
      <c r="J42" s="258"/>
      <c r="K42" s="258"/>
      <c r="L42" s="258"/>
      <c r="M42" s="258"/>
      <c r="N42" s="258"/>
      <c r="O42" s="258"/>
      <c r="P42" s="258"/>
      <c r="Q42" s="258"/>
      <c r="R42" s="258"/>
      <c r="S42" s="258"/>
      <c r="T42" s="258"/>
      <c r="U42" s="258"/>
      <c r="V42" s="258"/>
    </row>
    <row r="43" spans="2:22" s="45" customFormat="1" ht="26.25" x14ac:dyDescent="0.25">
      <c r="B43" s="59" t="str">
        <f>'1 lentelė'!B42</f>
        <v>1.1.2.1.1</v>
      </c>
      <c r="C43" s="59" t="str">
        <f>'1 lentelė'!C42</f>
        <v>R06-8821-420000-0028</v>
      </c>
      <c r="D43" s="59" t="str">
        <f>'1 lentelė'!D42</f>
        <v>Savivaldybes jungiančios turizmo informacinės infrastruktūros plėtra Šiaulių regione</v>
      </c>
      <c r="E43" s="191" t="s">
        <v>203</v>
      </c>
      <c r="F43" s="251" t="s">
        <v>204</v>
      </c>
      <c r="G43" s="251">
        <v>1406</v>
      </c>
      <c r="H43" s="192"/>
      <c r="I43" s="192"/>
      <c r="J43" s="192"/>
      <c r="K43" s="192"/>
      <c r="L43" s="192"/>
      <c r="M43" s="192"/>
      <c r="N43" s="192"/>
      <c r="O43" s="192"/>
      <c r="P43" s="192"/>
      <c r="Q43" s="192"/>
      <c r="R43" s="192"/>
      <c r="S43" s="192"/>
      <c r="T43" s="192"/>
      <c r="U43" s="192"/>
      <c r="V43" s="192"/>
    </row>
    <row r="44" spans="2:22" ht="51.75" x14ac:dyDescent="0.25">
      <c r="B44" s="65" t="str">
        <f>'1 lentelė'!B43</f>
        <v>1.1.3</v>
      </c>
      <c r="C44" s="65"/>
      <c r="D44" s="247" t="str">
        <f>'1 lentelė'!D43</f>
        <v>Uždavinys: Modernizuoti ir plėsti atliekų tvarkymo, geriamojo vandens tiekimo ir nuotekų tvarkymo organizacinę bei inžinerinę infrastruktūrą</v>
      </c>
      <c r="E44" s="260"/>
      <c r="F44" s="260"/>
      <c r="G44" s="260"/>
      <c r="H44" s="260"/>
      <c r="I44" s="260"/>
      <c r="J44" s="260"/>
      <c r="K44" s="260"/>
      <c r="L44" s="260"/>
      <c r="M44" s="260"/>
      <c r="N44" s="260"/>
      <c r="O44" s="260"/>
      <c r="P44" s="260"/>
      <c r="Q44" s="260"/>
      <c r="R44" s="260"/>
      <c r="S44" s="260"/>
      <c r="T44" s="260"/>
      <c r="U44" s="260"/>
      <c r="V44" s="260"/>
    </row>
    <row r="45" spans="2:22" ht="26.25" x14ac:dyDescent="0.25">
      <c r="B45" s="66" t="str">
        <f>'1 lentelė'!B44</f>
        <v>1.1.3.1</v>
      </c>
      <c r="C45" s="66"/>
      <c r="D45" s="249" t="str">
        <f>'1 lentelė'!D44</f>
        <v>Priemonė: Gerinti vandens tiekimo, nuotekų ir atliekų tvarkymo paslaugų sistemą</v>
      </c>
      <c r="E45" s="258"/>
      <c r="F45" s="258"/>
      <c r="G45" s="258"/>
      <c r="H45" s="258"/>
      <c r="I45" s="258"/>
      <c r="J45" s="258"/>
      <c r="K45" s="258"/>
      <c r="L45" s="258"/>
      <c r="M45" s="258"/>
      <c r="N45" s="258"/>
      <c r="O45" s="258"/>
      <c r="P45" s="258"/>
      <c r="Q45" s="258"/>
      <c r="R45" s="258"/>
      <c r="S45" s="258"/>
      <c r="T45" s="258"/>
      <c r="U45" s="258"/>
      <c r="V45" s="258"/>
    </row>
    <row r="46" spans="2:22" s="45" customFormat="1" ht="64.5" x14ac:dyDescent="0.25">
      <c r="B46" s="59" t="str">
        <f>'1 lentelė'!B45</f>
        <v>1.1.3.1.1.</v>
      </c>
      <c r="C46" s="59" t="str">
        <f>'1 lentelė'!C45</f>
        <v>R06-0008-050000-0029</v>
      </c>
      <c r="D46" s="59" t="str">
        <f>'1 lentelė'!D45</f>
        <v>Komunalinių atliekų rūšiuojamojo surinkimo infrastruktūros plėtra Šiaulių regione</v>
      </c>
      <c r="E46" s="191" t="s">
        <v>214</v>
      </c>
      <c r="F46" s="251" t="s">
        <v>215</v>
      </c>
      <c r="G46" s="267">
        <v>26865</v>
      </c>
      <c r="H46" s="251"/>
      <c r="I46" s="251"/>
      <c r="J46" s="251"/>
      <c r="K46" s="251"/>
      <c r="L46" s="191"/>
      <c r="M46" s="191"/>
      <c r="N46" s="192"/>
      <c r="O46" s="192"/>
      <c r="P46" s="192"/>
      <c r="Q46" s="192"/>
      <c r="R46" s="192"/>
      <c r="S46" s="192"/>
      <c r="T46" s="192"/>
      <c r="U46" s="192"/>
      <c r="V46" s="192"/>
    </row>
    <row r="47" spans="2:22" s="45" customFormat="1" ht="90" x14ac:dyDescent="0.25">
      <c r="B47" s="59" t="str">
        <f>'1 lentelė'!B46</f>
        <v>1.1.3.1.2</v>
      </c>
      <c r="C47" s="59" t="str">
        <f>'1 lentelė'!C46</f>
        <v>R06-0014-060000-0030</v>
      </c>
      <c r="D47" s="59" t="str">
        <f>'1 lentelė'!D46</f>
        <v>Vandens gerinimo įrenginių nauja statyba (rekonstrukcija) Akmenės rajone</v>
      </c>
      <c r="E47" s="191" t="s">
        <v>221</v>
      </c>
      <c r="F47" s="251" t="s">
        <v>222</v>
      </c>
      <c r="G47" s="251">
        <v>12325</v>
      </c>
      <c r="H47" s="192" t="s">
        <v>1275</v>
      </c>
      <c r="I47" s="192" t="s">
        <v>1274</v>
      </c>
      <c r="J47" s="191">
        <v>12325</v>
      </c>
      <c r="K47" s="191"/>
      <c r="L47" s="191"/>
      <c r="M47" s="191"/>
      <c r="N47" s="192"/>
      <c r="O47" s="192"/>
      <c r="P47" s="192"/>
      <c r="Q47" s="192"/>
      <c r="R47" s="192"/>
      <c r="S47" s="192"/>
      <c r="T47" s="192"/>
      <c r="U47" s="192"/>
      <c r="V47" s="192"/>
    </row>
    <row r="48" spans="2:22" s="45" customFormat="1" ht="102.75" x14ac:dyDescent="0.25">
      <c r="B48" s="59" t="str">
        <f>'1 lentelė'!B47</f>
        <v>1.1.3.1.3</v>
      </c>
      <c r="C48" s="59" t="str">
        <f>'1 lentelė'!C47</f>
        <v>R06-0014-060700-0031</v>
      </c>
      <c r="D48" s="59" t="str">
        <f>'1 lentelė'!D47</f>
        <v>Vandentiekio ir nuotekų tinklų nauja statyba ir valymo įrenginių rekonstrukcija Akmenės rajone</v>
      </c>
      <c r="E48" s="191" t="s">
        <v>226</v>
      </c>
      <c r="F48" s="251" t="s">
        <v>227</v>
      </c>
      <c r="G48" s="191">
        <v>0</v>
      </c>
      <c r="H48" s="191" t="s">
        <v>228</v>
      </c>
      <c r="I48" s="251" t="s">
        <v>229</v>
      </c>
      <c r="J48" s="191">
        <v>256</v>
      </c>
      <c r="K48" s="191" t="s">
        <v>230</v>
      </c>
      <c r="L48" s="251" t="s">
        <v>231</v>
      </c>
      <c r="M48" s="191">
        <v>231</v>
      </c>
      <c r="N48" s="192"/>
      <c r="O48" s="192"/>
      <c r="P48" s="192"/>
      <c r="Q48" s="192"/>
      <c r="R48" s="192"/>
      <c r="S48" s="192"/>
      <c r="T48" s="192"/>
      <c r="U48" s="192"/>
      <c r="V48" s="192"/>
    </row>
    <row r="49" spans="2:22" s="45" customFormat="1" ht="90" x14ac:dyDescent="0.25">
      <c r="B49" s="59" t="str">
        <f>'1 lentelė'!B48</f>
        <v>1.1.3.1.4</v>
      </c>
      <c r="C49" s="59" t="str">
        <f>'1 lentelė'!C48</f>
        <v>R06-0014-060700-0032</v>
      </c>
      <c r="D49" s="59" t="str">
        <f>'1 lentelė'!D48</f>
        <v>Vandens tiekimo ir nuotekų tvarkymo infrastruktūros rekonstrukcija ir plėtra Joniškio rajone</v>
      </c>
      <c r="E49" s="191" t="s">
        <v>226</v>
      </c>
      <c r="F49" s="251" t="s">
        <v>227</v>
      </c>
      <c r="G49" s="297" t="s">
        <v>1292</v>
      </c>
      <c r="H49" s="191" t="s">
        <v>221</v>
      </c>
      <c r="I49" s="251" t="s">
        <v>222</v>
      </c>
      <c r="J49" s="265" t="s">
        <v>1290</v>
      </c>
      <c r="K49" s="191" t="s">
        <v>228</v>
      </c>
      <c r="L49" s="251" t="s">
        <v>229</v>
      </c>
      <c r="M49" s="265" t="s">
        <v>1291</v>
      </c>
      <c r="N49" s="261" t="s">
        <v>236</v>
      </c>
      <c r="O49" s="251" t="s">
        <v>237</v>
      </c>
      <c r="P49" s="281">
        <v>2.41</v>
      </c>
      <c r="Q49" s="192" t="s">
        <v>1275</v>
      </c>
      <c r="R49" s="192" t="s">
        <v>1274</v>
      </c>
      <c r="S49" s="192">
        <v>1425</v>
      </c>
      <c r="T49" s="192" t="s">
        <v>1289</v>
      </c>
      <c r="U49" s="192" t="s">
        <v>1276</v>
      </c>
      <c r="V49" s="192">
        <v>293</v>
      </c>
    </row>
    <row r="50" spans="2:22" s="45" customFormat="1" ht="90" customHeight="1" x14ac:dyDescent="0.25">
      <c r="B50" s="59" t="str">
        <f>'1 lentelė'!B49</f>
        <v>1.1.3.1.5</v>
      </c>
      <c r="C50" s="59" t="str">
        <f>'1 lentelė'!C49</f>
        <v>R06-0014-060700-0033</v>
      </c>
      <c r="D50" s="59" t="str">
        <f>'1 lentelė'!D49</f>
        <v>Kelmės r. gyvenviečių vandentvarkos ir aplinkosaugos infrastruktūros modernizavimas ir plėtra</v>
      </c>
      <c r="E50" s="191" t="s">
        <v>226</v>
      </c>
      <c r="F50" s="251" t="s">
        <v>227</v>
      </c>
      <c r="G50" s="191">
        <v>200</v>
      </c>
      <c r="H50" s="191" t="s">
        <v>221</v>
      </c>
      <c r="I50" s="251" t="s">
        <v>222</v>
      </c>
      <c r="J50" s="191">
        <v>242</v>
      </c>
      <c r="K50" s="191" t="s">
        <v>228</v>
      </c>
      <c r="L50" s="251" t="s">
        <v>229</v>
      </c>
      <c r="M50" s="191">
        <v>370</v>
      </c>
      <c r="N50" s="191" t="s">
        <v>230</v>
      </c>
      <c r="O50" s="251" t="s">
        <v>231</v>
      </c>
      <c r="P50" s="191">
        <v>370</v>
      </c>
      <c r="Q50" s="261" t="s">
        <v>236</v>
      </c>
      <c r="R50" s="251" t="s">
        <v>1273</v>
      </c>
      <c r="S50" s="192">
        <v>0.18</v>
      </c>
      <c r="T50" s="192"/>
      <c r="U50" s="192"/>
      <c r="V50" s="192"/>
    </row>
    <row r="51" spans="2:22" s="45" customFormat="1" ht="90" x14ac:dyDescent="0.25">
      <c r="B51" s="59" t="str">
        <f>'1 lentelė'!B50</f>
        <v>1.1.3.1.6</v>
      </c>
      <c r="C51" s="59" t="str">
        <f>'1 lentelė'!C50</f>
        <v>R06-0014-060700-0034</v>
      </c>
      <c r="D51" s="59" t="str">
        <f>'1 lentelė'!D50</f>
        <v>Vandens tiekimo ir nuotekų tvarkymo infrastruktūros plėtra ir rekonstravimas Pakruojo rajono savivaldybėje</v>
      </c>
      <c r="E51" s="191" t="s">
        <v>226</v>
      </c>
      <c r="F51" s="251" t="s">
        <v>227</v>
      </c>
      <c r="G51" s="251">
        <v>344</v>
      </c>
      <c r="H51" s="191" t="s">
        <v>221</v>
      </c>
      <c r="I51" s="251" t="s">
        <v>222</v>
      </c>
      <c r="J51" s="251">
        <v>641</v>
      </c>
      <c r="K51" s="191" t="s">
        <v>228</v>
      </c>
      <c r="L51" s="251" t="s">
        <v>229</v>
      </c>
      <c r="M51" s="251">
        <v>315</v>
      </c>
      <c r="N51" s="191"/>
      <c r="O51" s="251" t="s">
        <v>272</v>
      </c>
      <c r="P51" s="251">
        <v>24.478000000000002</v>
      </c>
      <c r="Q51" s="192"/>
      <c r="R51" s="192"/>
      <c r="S51" s="192"/>
      <c r="T51" s="192"/>
      <c r="U51" s="192"/>
      <c r="V51" s="192"/>
    </row>
    <row r="52" spans="2:22" s="45" customFormat="1" ht="102.75" x14ac:dyDescent="0.25">
      <c r="B52" s="59" t="str">
        <f>'1 lentelė'!B51</f>
        <v>1.1.3.1.7</v>
      </c>
      <c r="C52" s="59" t="str">
        <f>'1 lentelė'!C51</f>
        <v>R06-0014-070000-0036</v>
      </c>
      <c r="D52" s="59" t="str">
        <f>'1 lentelė'!D51</f>
        <v>Grinkiškio miestelio vandentiekio ir nuotekų tinklų, nuotekų valymo ir vandens gerinimo įrenginių statyba</v>
      </c>
      <c r="E52" s="191" t="s">
        <v>226</v>
      </c>
      <c r="F52" s="251" t="s">
        <v>227</v>
      </c>
      <c r="G52" s="191">
        <v>504</v>
      </c>
      <c r="H52" s="191" t="s">
        <v>221</v>
      </c>
      <c r="I52" s="251" t="s">
        <v>222</v>
      </c>
      <c r="J52" s="191">
        <v>494</v>
      </c>
      <c r="K52" s="191" t="s">
        <v>228</v>
      </c>
      <c r="L52" s="251" t="s">
        <v>229</v>
      </c>
      <c r="M52" s="191">
        <v>491</v>
      </c>
      <c r="N52" s="191" t="s">
        <v>230</v>
      </c>
      <c r="O52" s="251" t="s">
        <v>231</v>
      </c>
      <c r="P52" s="251">
        <v>487</v>
      </c>
      <c r="Q52" s="192"/>
      <c r="R52" s="192"/>
      <c r="S52" s="192"/>
      <c r="T52" s="192"/>
      <c r="U52" s="192"/>
      <c r="V52" s="192"/>
    </row>
    <row r="53" spans="2:22" s="45" customFormat="1" ht="90" x14ac:dyDescent="0.25">
      <c r="B53" s="59" t="str">
        <f>'1 lentelė'!B52</f>
        <v>1.1.3.1.8</v>
      </c>
      <c r="C53" s="59" t="str">
        <f>'1 lentelė'!C52</f>
        <v>R06-0007-080000-0038</v>
      </c>
      <c r="D53" s="59" t="str">
        <f>'1 lentelė'!D52</f>
        <v>Šiaulių miesto paviršinių nuotekų tvarkymo sistemos inventorizavimas, paviršinių nuotekų tvarkymo infrastruktūros rekonstravimas ir plėtra</v>
      </c>
      <c r="E53" s="191" t="s">
        <v>255</v>
      </c>
      <c r="F53" s="251" t="s">
        <v>256</v>
      </c>
      <c r="G53" s="191">
        <v>605.38</v>
      </c>
      <c r="H53" s="191" t="s">
        <v>257</v>
      </c>
      <c r="I53" s="251" t="s">
        <v>258</v>
      </c>
      <c r="J53" s="191">
        <v>80.53</v>
      </c>
      <c r="K53" s="191"/>
      <c r="L53" s="191"/>
      <c r="M53" s="191"/>
      <c r="N53" s="192"/>
      <c r="O53" s="192"/>
      <c r="P53" s="192"/>
      <c r="Q53" s="192"/>
      <c r="R53" s="192"/>
      <c r="S53" s="192"/>
      <c r="T53" s="192"/>
      <c r="U53" s="192"/>
      <c r="V53" s="192"/>
    </row>
    <row r="54" spans="2:22" s="45" customFormat="1" ht="51.75" x14ac:dyDescent="0.25">
      <c r="B54" s="59" t="str">
        <f>'1 lentelė'!B53</f>
        <v>1.1.3.1.9</v>
      </c>
      <c r="C54" s="59" t="str">
        <f>'1 lentelė'!C53</f>
        <v>R06-0014-060000-0039</v>
      </c>
      <c r="D54" s="59" t="str">
        <f>'1 lentelė'!D53</f>
        <v>Vandentiekio ir nuotekų tinklų rekonstravimas Šiaulių mieste</v>
      </c>
      <c r="E54" s="191" t="s">
        <v>236</v>
      </c>
      <c r="F54" s="251" t="s">
        <v>237</v>
      </c>
      <c r="G54" s="191">
        <v>48.6</v>
      </c>
      <c r="H54" s="191"/>
      <c r="I54" s="191"/>
      <c r="J54" s="191"/>
      <c r="K54" s="191"/>
      <c r="L54" s="191"/>
      <c r="M54" s="191"/>
      <c r="N54" s="192"/>
      <c r="O54" s="192"/>
      <c r="P54" s="192"/>
      <c r="Q54" s="192"/>
      <c r="R54" s="192"/>
      <c r="S54" s="192"/>
      <c r="T54" s="192"/>
      <c r="U54" s="192"/>
      <c r="V54" s="192"/>
    </row>
    <row r="55" spans="2:22" s="45" customFormat="1" ht="90" x14ac:dyDescent="0.25">
      <c r="B55" s="59" t="str">
        <f>'1 lentelė'!B54</f>
        <v>1.1.3.1.10</v>
      </c>
      <c r="C55" s="59" t="str">
        <f>'1 lentelė'!C54</f>
        <v>R06-0014-060700-0041</v>
      </c>
      <c r="D55" s="59" t="str">
        <f>'1 lentelė'!D54</f>
        <v>Šiaulių rajono gyvenviečių ir Kuršėnų miesto vandentiekio ir nuotekų surinkimo tinklų plėtra</v>
      </c>
      <c r="E55" s="191" t="s">
        <v>226</v>
      </c>
      <c r="F55" s="251" t="s">
        <v>227</v>
      </c>
      <c r="G55" s="191">
        <v>372</v>
      </c>
      <c r="H55" s="191" t="s">
        <v>228</v>
      </c>
      <c r="I55" s="251" t="s">
        <v>229</v>
      </c>
      <c r="J55" s="191">
        <v>694</v>
      </c>
      <c r="K55" s="191" t="s">
        <v>236</v>
      </c>
      <c r="L55" s="251" t="s">
        <v>237</v>
      </c>
      <c r="M55" s="191">
        <v>4.17</v>
      </c>
      <c r="N55" s="192"/>
      <c r="O55" s="192"/>
      <c r="P55" s="192"/>
      <c r="Q55" s="192"/>
      <c r="R55" s="192"/>
      <c r="S55" s="192"/>
      <c r="T55" s="192"/>
      <c r="U55" s="192"/>
      <c r="V55" s="192"/>
    </row>
    <row r="56" spans="2:22" s="45" customFormat="1" ht="90" x14ac:dyDescent="0.25">
      <c r="B56" s="59" t="str">
        <f>'1 lentelė'!B55</f>
        <v>1.1.3.1.11</v>
      </c>
      <c r="C56" s="59" t="str">
        <f>'1 lentelė'!C55</f>
        <v>R06-0014-060700-0211</v>
      </c>
      <c r="D56" s="59" t="str">
        <f>'1 lentelė'!D55</f>
        <v>Šiaulių rajono gyvenviečių ir Kuršėnų miesto vandentiekio ir nuotekų surinkimo tinklų plėtra, II etapas</v>
      </c>
      <c r="E56" s="191" t="s">
        <v>226</v>
      </c>
      <c r="F56" s="251" t="s">
        <v>270</v>
      </c>
      <c r="G56" s="251">
        <v>491</v>
      </c>
      <c r="H56" s="191" t="s">
        <v>228</v>
      </c>
      <c r="I56" s="251" t="s">
        <v>271</v>
      </c>
      <c r="J56" s="251">
        <v>517</v>
      </c>
      <c r="K56" s="191" t="s">
        <v>236</v>
      </c>
      <c r="L56" s="251" t="s">
        <v>237</v>
      </c>
      <c r="M56" s="251">
        <v>1.4</v>
      </c>
      <c r="N56" s="251"/>
      <c r="O56" s="251" t="s">
        <v>276</v>
      </c>
      <c r="P56" s="192">
        <v>5.38</v>
      </c>
      <c r="Q56" s="192"/>
      <c r="R56" s="192"/>
      <c r="S56" s="192"/>
      <c r="T56" s="192"/>
      <c r="U56" s="192"/>
      <c r="V56" s="192"/>
    </row>
    <row r="57" spans="2:22" s="45" customFormat="1" ht="102.75" x14ac:dyDescent="0.25">
      <c r="B57" s="59" t="str">
        <f>'1 lentelė'!B56</f>
        <v>1.1.3.1.12</v>
      </c>
      <c r="C57" s="59" t="str">
        <f>'1 lentelė'!C56</f>
        <v>R06-0014-065000-0212</v>
      </c>
      <c r="D57" s="59" t="str">
        <f>'1 lentelė'!D56</f>
        <v>Geriamojo vandens tiekimo ir nuotekų tvarkymo plėtra Akmenės rajone</v>
      </c>
      <c r="E57" s="191" t="s">
        <v>226</v>
      </c>
      <c r="F57" s="251" t="s">
        <v>227</v>
      </c>
      <c r="G57" s="191">
        <v>2</v>
      </c>
      <c r="H57" s="191" t="s">
        <v>228</v>
      </c>
      <c r="I57" s="251" t="s">
        <v>229</v>
      </c>
      <c r="J57" s="191">
        <v>853</v>
      </c>
      <c r="K57" s="251"/>
      <c r="L57" s="251" t="s">
        <v>276</v>
      </c>
      <c r="M57" s="191">
        <v>97.7</v>
      </c>
      <c r="N57" s="71" t="s">
        <v>221</v>
      </c>
      <c r="O57" s="140" t="s">
        <v>222</v>
      </c>
      <c r="P57" s="72">
        <v>355</v>
      </c>
      <c r="Q57" s="71" t="s">
        <v>230</v>
      </c>
      <c r="R57" s="140" t="s">
        <v>231</v>
      </c>
      <c r="S57" s="71">
        <v>886</v>
      </c>
      <c r="T57" s="192"/>
      <c r="U57" s="192"/>
      <c r="V57" s="192"/>
    </row>
    <row r="58" spans="2:22" s="45" customFormat="1" ht="90" x14ac:dyDescent="0.25">
      <c r="B58" s="59" t="str">
        <f>'1 lentelė'!B57</f>
        <v>1.1.3.1.13</v>
      </c>
      <c r="C58" s="59" t="str">
        <f>'1 lentelė'!C57</f>
        <v>R06-0014-060700-0213</v>
      </c>
      <c r="D58" s="59" t="str">
        <f>'1 lentelė'!D57</f>
        <v>Vandens tiekimo ir nuotekų tvarkymo infrastruktūros plėtra ir rekonstravimas Joniškio rajono savivaldybėje (II etapas)</v>
      </c>
      <c r="E58" s="191" t="s">
        <v>226</v>
      </c>
      <c r="F58" s="251" t="s">
        <v>227</v>
      </c>
      <c r="G58" s="191">
        <v>18</v>
      </c>
      <c r="H58" s="191" t="s">
        <v>228</v>
      </c>
      <c r="I58" s="251" t="s">
        <v>229</v>
      </c>
      <c r="J58" s="191">
        <v>18</v>
      </c>
      <c r="K58" s="191" t="s">
        <v>236</v>
      </c>
      <c r="L58" s="251" t="s">
        <v>237</v>
      </c>
      <c r="M58" s="191">
        <v>1.05</v>
      </c>
      <c r="N58" s="251"/>
      <c r="O58" s="251" t="s">
        <v>276</v>
      </c>
      <c r="P58" s="192">
        <v>5</v>
      </c>
      <c r="Q58" s="192"/>
      <c r="R58" s="192"/>
      <c r="S58" s="192"/>
      <c r="T58" s="192"/>
      <c r="U58" s="192"/>
      <c r="V58" s="192"/>
    </row>
    <row r="59" spans="2:22" s="45" customFormat="1" ht="102.75" x14ac:dyDescent="0.25">
      <c r="B59" s="59" t="str">
        <f>'1 lentelė'!B58</f>
        <v>1.1.3.1.14</v>
      </c>
      <c r="C59" s="59" t="str">
        <f>'1 lentelė'!C58</f>
        <v>R06-0014-070000-0214</v>
      </c>
      <c r="D59" s="59" t="str">
        <f>'1 lentelė'!D58</f>
        <v xml:space="preserve">Vandentiekio ir nuotekų tinklų plėtra bei inventorizavimas Kelmės rajone </v>
      </c>
      <c r="E59" s="191" t="s">
        <v>226</v>
      </c>
      <c r="F59" s="251" t="s">
        <v>227</v>
      </c>
      <c r="G59" s="191">
        <v>76</v>
      </c>
      <c r="H59" s="191" t="s">
        <v>228</v>
      </c>
      <c r="I59" s="251" t="s">
        <v>229</v>
      </c>
      <c r="J59" s="191">
        <v>141</v>
      </c>
      <c r="K59" s="191"/>
      <c r="L59" s="251" t="s">
        <v>276</v>
      </c>
      <c r="M59" s="191">
        <v>15</v>
      </c>
      <c r="N59" s="251" t="s">
        <v>1277</v>
      </c>
      <c r="O59" s="251" t="s">
        <v>231</v>
      </c>
      <c r="P59" s="192">
        <v>7149</v>
      </c>
      <c r="Q59" s="192"/>
      <c r="R59" s="192"/>
      <c r="S59" s="192"/>
      <c r="T59" s="192"/>
      <c r="U59" s="192"/>
      <c r="V59" s="192"/>
    </row>
    <row r="60" spans="2:22" s="45" customFormat="1" ht="90" x14ac:dyDescent="0.25">
      <c r="B60" s="59" t="str">
        <f>'1 lentelė'!B59</f>
        <v>1.1.3.1.15</v>
      </c>
      <c r="C60" s="59" t="str">
        <f>'1 lentelė'!C59</f>
        <v>R06-0014-070000-0215</v>
      </c>
      <c r="D60" s="59" t="str">
        <f>'1 lentelė'!D59</f>
        <v>Vandens tiekimo ir nuotekų tinklų  statyba Basanavičiaus g. Radviliškio m. ir tinklų inventorizacija Radviliškio rajone</v>
      </c>
      <c r="E60" s="191" t="s">
        <v>226</v>
      </c>
      <c r="F60" s="251" t="s">
        <v>227</v>
      </c>
      <c r="G60" s="191">
        <v>159</v>
      </c>
      <c r="H60" s="191" t="s">
        <v>228</v>
      </c>
      <c r="I60" s="251" t="s">
        <v>229</v>
      </c>
      <c r="J60" s="191">
        <v>159</v>
      </c>
      <c r="K60" s="191"/>
      <c r="L60" s="251" t="s">
        <v>272</v>
      </c>
      <c r="M60" s="191">
        <v>30</v>
      </c>
      <c r="N60" s="192"/>
      <c r="O60" s="192"/>
      <c r="P60" s="192"/>
      <c r="Q60" s="192"/>
      <c r="R60" s="192"/>
      <c r="S60" s="192"/>
      <c r="T60" s="192"/>
      <c r="U60" s="192"/>
      <c r="V60" s="192"/>
    </row>
    <row r="61" spans="2:22" s="45" customFormat="1" ht="75" x14ac:dyDescent="0.25">
      <c r="B61" s="59" t="str">
        <f>'1 lentelė'!B60</f>
        <v>1.1.3.1.16</v>
      </c>
      <c r="C61" s="59" t="str">
        <f>'1 lentelė'!C60</f>
        <v>R06-0008-050000-0238</v>
      </c>
      <c r="D61" s="59" t="str">
        <f>'1 lentelė'!D60</f>
        <v>Rūšiuojamuoju būdu surinktų maisto ir virtuvės atliekų apdorojimo infrastruktūros sukūrimas Šiaulių regione</v>
      </c>
      <c r="E61" s="191" t="s">
        <v>1236</v>
      </c>
      <c r="F61" s="262" t="s">
        <v>1237</v>
      </c>
      <c r="G61" s="265" t="s">
        <v>1278</v>
      </c>
      <c r="H61" s="191"/>
      <c r="I61" s="251"/>
      <c r="J61" s="191"/>
      <c r="K61" s="191"/>
      <c r="L61" s="251"/>
      <c r="M61" s="191"/>
      <c r="N61" s="192"/>
      <c r="O61" s="192"/>
      <c r="P61" s="192"/>
      <c r="Q61" s="192"/>
      <c r="R61" s="192"/>
      <c r="S61" s="192"/>
      <c r="T61" s="192"/>
      <c r="U61" s="192"/>
      <c r="V61" s="192"/>
    </row>
    <row r="62" spans="2:22" ht="39" x14ac:dyDescent="0.25">
      <c r="B62" s="65" t="str">
        <f>'1 lentelė'!B61</f>
        <v>1.1.4</v>
      </c>
      <c r="C62" s="65"/>
      <c r="D62" s="247" t="str">
        <f>'1 lentelė'!D61</f>
        <v>Uždavinys: Gerinti aplinkos kokybę: mažinti aplinkos taršą, tvarkyti užterštas teritorijas ir vykdyti taršos prevenciją</v>
      </c>
      <c r="E62" s="260"/>
      <c r="F62" s="260"/>
      <c r="G62" s="260"/>
      <c r="H62" s="260"/>
      <c r="I62" s="260"/>
      <c r="J62" s="260"/>
      <c r="K62" s="260"/>
      <c r="L62" s="260"/>
      <c r="M62" s="260"/>
      <c r="N62" s="260"/>
      <c r="O62" s="260"/>
      <c r="P62" s="260"/>
      <c r="Q62" s="260"/>
      <c r="R62" s="260"/>
      <c r="S62" s="260"/>
      <c r="T62" s="260"/>
      <c r="U62" s="260"/>
      <c r="V62" s="260"/>
    </row>
    <row r="63" spans="2:22" ht="39" x14ac:dyDescent="0.25">
      <c r="B63" s="66" t="str">
        <f>'1 lentelė'!B62</f>
        <v>1.1.4.1</v>
      </c>
      <c r="C63" s="66"/>
      <c r="D63" s="249" t="str">
        <f>'1 lentelė'!D62</f>
        <v>Priemonė: Tvarkyti ar atkurti natūralaus ar urbanizuoto kraštovaizdžio kompleksus ar atskirus jų elementus</v>
      </c>
      <c r="E63" s="258"/>
      <c r="F63" s="258"/>
      <c r="G63" s="258"/>
      <c r="H63" s="258"/>
      <c r="I63" s="258"/>
      <c r="J63" s="258"/>
      <c r="K63" s="258"/>
      <c r="L63" s="258"/>
      <c r="M63" s="258"/>
      <c r="N63" s="258"/>
      <c r="O63" s="258"/>
      <c r="P63" s="258"/>
      <c r="Q63" s="258"/>
      <c r="R63" s="258"/>
      <c r="S63" s="258"/>
      <c r="T63" s="258"/>
      <c r="U63" s="258"/>
      <c r="V63" s="258"/>
    </row>
    <row r="64" spans="2:22" s="45" customFormat="1" ht="64.5" x14ac:dyDescent="0.25">
      <c r="B64" s="59" t="str">
        <f>'1 lentelė'!B63</f>
        <v>1.1.4.1.1</v>
      </c>
      <c r="C64" s="59" t="str">
        <f>'1 lentelė'!C63</f>
        <v>R06-0019-380000-0042</v>
      </c>
      <c r="D64" s="59" t="str">
        <f>'1 lentelė'!D63</f>
        <v>Akmenės rajono vietovių kraštovaizdžio tvarkymas</v>
      </c>
      <c r="E64" s="191" t="s">
        <v>291</v>
      </c>
      <c r="F64" s="251" t="s">
        <v>292</v>
      </c>
      <c r="G64" s="191">
        <v>6.75</v>
      </c>
      <c r="H64" s="191" t="s">
        <v>293</v>
      </c>
      <c r="I64" s="251" t="s">
        <v>294</v>
      </c>
      <c r="J64" s="191">
        <v>1</v>
      </c>
      <c r="K64" s="191" t="s">
        <v>295</v>
      </c>
      <c r="L64" s="251" t="s">
        <v>296</v>
      </c>
      <c r="M64" s="191">
        <v>1</v>
      </c>
      <c r="N64" s="192"/>
      <c r="O64" s="192"/>
      <c r="P64" s="192"/>
      <c r="Q64" s="192"/>
      <c r="R64" s="192"/>
      <c r="S64" s="192"/>
      <c r="T64" s="192"/>
      <c r="U64" s="192"/>
      <c r="V64" s="192"/>
    </row>
    <row r="65" spans="2:22" s="45" customFormat="1" ht="77.25" x14ac:dyDescent="0.25">
      <c r="B65" s="59" t="str">
        <f>'1 lentelė'!B64</f>
        <v>1.1.4.1.2</v>
      </c>
      <c r="C65" s="59" t="str">
        <f>'1 lentelė'!C64</f>
        <v>R06-0019-380000-0043</v>
      </c>
      <c r="D65" s="59" t="str">
        <f>'1 lentelė'!D64</f>
        <v>Gamtinio karkaso sprendinių koregavimas Akmenės rajono savivaldybės bendruosiuose planuose</v>
      </c>
      <c r="E65" s="191" t="s">
        <v>300</v>
      </c>
      <c r="F65" s="251" t="s">
        <v>301</v>
      </c>
      <c r="G65" s="191">
        <v>1</v>
      </c>
      <c r="H65" s="191"/>
      <c r="I65" s="251"/>
      <c r="J65" s="191"/>
      <c r="K65" s="191"/>
      <c r="L65" s="251"/>
      <c r="M65" s="191"/>
      <c r="N65" s="192"/>
      <c r="O65" s="192"/>
      <c r="P65" s="192"/>
      <c r="Q65" s="192"/>
      <c r="R65" s="192"/>
      <c r="S65" s="192"/>
      <c r="T65" s="192"/>
      <c r="U65" s="192"/>
      <c r="V65" s="192"/>
    </row>
    <row r="66" spans="2:22" s="45" customFormat="1" ht="64.5" x14ac:dyDescent="0.25">
      <c r="B66" s="59" t="str">
        <f>'1 lentelė'!B65</f>
        <v>1.1.4.1.3</v>
      </c>
      <c r="C66" s="59" t="str">
        <f>'1 lentelė'!C65</f>
        <v>R06-0019-380000-0043</v>
      </c>
      <c r="D66" s="59" t="str">
        <f>'1 lentelė'!D65</f>
        <v>Bešeimininkių apleistų pastatų likvidavimas Joniškio rajone</v>
      </c>
      <c r="E66" s="191" t="s">
        <v>291</v>
      </c>
      <c r="F66" s="251" t="s">
        <v>292</v>
      </c>
      <c r="G66" s="191">
        <v>2.02</v>
      </c>
      <c r="H66" s="191" t="s">
        <v>304</v>
      </c>
      <c r="I66" s="251" t="s">
        <v>1218</v>
      </c>
      <c r="J66" s="191">
        <v>16</v>
      </c>
      <c r="K66" s="191"/>
      <c r="L66" s="251"/>
      <c r="M66" s="191"/>
      <c r="N66" s="192"/>
      <c r="O66" s="192"/>
      <c r="P66" s="192"/>
      <c r="Q66" s="192"/>
      <c r="R66" s="192"/>
      <c r="S66" s="192"/>
      <c r="T66" s="192"/>
      <c r="U66" s="192"/>
      <c r="V66" s="192"/>
    </row>
    <row r="67" spans="2:22" s="45" customFormat="1" ht="64.5" x14ac:dyDescent="0.25">
      <c r="B67" s="59" t="str">
        <f>'1 lentelė'!B66</f>
        <v>1.1.4.1.4</v>
      </c>
      <c r="C67" s="59" t="str">
        <f>'1 lentelė'!C66</f>
        <v>R06-0019-380000-0044</v>
      </c>
      <c r="D67" s="59" t="str">
        <f>'1 lentelė'!D66</f>
        <v>Kelmės dvaro ansamblio parko sutvarkymas ir pritaikymas visuomenės poreikiams</v>
      </c>
      <c r="E67" s="191" t="s">
        <v>291</v>
      </c>
      <c r="F67" s="251" t="s">
        <v>292</v>
      </c>
      <c r="G67" s="191">
        <v>6.4</v>
      </c>
      <c r="H67" s="191" t="s">
        <v>293</v>
      </c>
      <c r="I67" s="251" t="s">
        <v>294</v>
      </c>
      <c r="J67" s="191">
        <v>1</v>
      </c>
      <c r="K67" s="191"/>
      <c r="L67" s="191"/>
      <c r="M67" s="191"/>
      <c r="N67" s="192"/>
      <c r="O67" s="192"/>
      <c r="P67" s="192"/>
      <c r="Q67" s="192"/>
      <c r="R67" s="192"/>
      <c r="S67" s="192"/>
      <c r="T67" s="192"/>
      <c r="U67" s="192"/>
      <c r="V67" s="192"/>
    </row>
    <row r="68" spans="2:22" s="45" customFormat="1" ht="64.5" x14ac:dyDescent="0.25">
      <c r="B68" s="59" t="str">
        <f>'1 lentelė'!B67</f>
        <v>1.1.4.1.5</v>
      </c>
      <c r="C68" s="59" t="str">
        <f>'1 lentelė'!C67</f>
        <v>R06-0019-380000-0045</v>
      </c>
      <c r="D68" s="59" t="str">
        <f>'1 lentelė'!D67</f>
        <v>Kraštovaizdžio būklės gerinimas Pakruojo rajono savivaldybės teritorijoje (I etapas)</v>
      </c>
      <c r="E68" s="191" t="s">
        <v>291</v>
      </c>
      <c r="F68" s="251" t="s">
        <v>292</v>
      </c>
      <c r="G68" s="191">
        <v>0.08</v>
      </c>
      <c r="H68" s="191" t="s">
        <v>304</v>
      </c>
      <c r="I68" s="251" t="s">
        <v>1218</v>
      </c>
      <c r="J68" s="191">
        <v>2</v>
      </c>
      <c r="K68" s="191"/>
      <c r="L68" s="191"/>
      <c r="M68" s="191"/>
      <c r="N68" s="192"/>
      <c r="O68" s="192"/>
      <c r="P68" s="192"/>
      <c r="Q68" s="192"/>
      <c r="R68" s="192"/>
      <c r="S68" s="192"/>
      <c r="T68" s="192"/>
      <c r="U68" s="192"/>
      <c r="V68" s="192"/>
    </row>
    <row r="69" spans="2:22" s="45" customFormat="1" ht="64.5" x14ac:dyDescent="0.25">
      <c r="B69" s="59" t="str">
        <f>'1 lentelė'!B68</f>
        <v>1.1.4.1.6</v>
      </c>
      <c r="C69" s="59" t="str">
        <f>'1 lentelė'!C68</f>
        <v>R06-0019-380000-0046</v>
      </c>
      <c r="D69" s="59" t="str">
        <f>'1 lentelė'!D68</f>
        <v>Kraštovaizdžio būklės gerinimas Pakruojo rajono savivaldybės teritorijoje (II etapas)</v>
      </c>
      <c r="E69" s="191" t="s">
        <v>291</v>
      </c>
      <c r="F69" s="251" t="s">
        <v>292</v>
      </c>
      <c r="G69" s="191">
        <v>5</v>
      </c>
      <c r="H69" s="191" t="s">
        <v>304</v>
      </c>
      <c r="I69" s="251" t="s">
        <v>1218</v>
      </c>
      <c r="J69" s="191">
        <v>58</v>
      </c>
      <c r="K69" s="191" t="s">
        <v>295</v>
      </c>
      <c r="L69" s="251" t="s">
        <v>296</v>
      </c>
      <c r="M69" s="191">
        <v>1</v>
      </c>
      <c r="N69" s="192"/>
      <c r="O69" s="192"/>
      <c r="P69" s="192"/>
      <c r="Q69" s="192"/>
      <c r="R69" s="192"/>
      <c r="S69" s="192"/>
      <c r="T69" s="192"/>
      <c r="U69" s="192"/>
      <c r="V69" s="192"/>
    </row>
    <row r="70" spans="2:22" s="45" customFormat="1" ht="64.5" x14ac:dyDescent="0.25">
      <c r="B70" s="59" t="str">
        <f>'1 lentelė'!B69</f>
        <v>1.1.4.1.7</v>
      </c>
      <c r="C70" s="59" t="str">
        <f>'1 lentelė'!C69</f>
        <v>R06-0019-380000-0049</v>
      </c>
      <c r="D70" s="59" t="str">
        <f>'1 lentelė'!D69</f>
        <v>Kraštovaizdžio formavimas ir ekologinės būklės gerinimas Radviliškio m. Eibariškių parko teritorijoje</v>
      </c>
      <c r="E70" s="191" t="s">
        <v>319</v>
      </c>
      <c r="F70" s="251" t="s">
        <v>292</v>
      </c>
      <c r="G70" s="191">
        <v>29.26</v>
      </c>
      <c r="H70" s="191" t="s">
        <v>293</v>
      </c>
      <c r="I70" s="251" t="s">
        <v>1217</v>
      </c>
      <c r="J70" s="191">
        <v>1</v>
      </c>
      <c r="K70" s="191"/>
      <c r="L70" s="251"/>
      <c r="M70" s="191"/>
      <c r="N70" s="192"/>
      <c r="O70" s="192"/>
      <c r="P70" s="192"/>
      <c r="Q70" s="192"/>
      <c r="R70" s="192"/>
      <c r="S70" s="192"/>
      <c r="T70" s="192"/>
      <c r="U70" s="192"/>
      <c r="V70" s="192"/>
    </row>
    <row r="71" spans="2:22" s="45" customFormat="1" ht="77.25" x14ac:dyDescent="0.25">
      <c r="B71" s="59" t="str">
        <f>'1 lentelė'!B70</f>
        <v>1.1.4.1.8</v>
      </c>
      <c r="C71" s="59" t="str">
        <f>'1 lentelė'!C70</f>
        <v>R06-0019-380000-0051</v>
      </c>
      <c r="D71" s="59" t="str">
        <f>'1 lentelė'!D70</f>
        <v>Kraštovaizdžio būklės gerinimas Šiaulių mieste</v>
      </c>
      <c r="E71" s="191" t="s">
        <v>319</v>
      </c>
      <c r="F71" s="251" t="s">
        <v>292</v>
      </c>
      <c r="G71" s="191">
        <v>0.05</v>
      </c>
      <c r="H71" s="191" t="s">
        <v>304</v>
      </c>
      <c r="I71" s="251" t="s">
        <v>1218</v>
      </c>
      <c r="J71" s="191">
        <v>4</v>
      </c>
      <c r="K71" s="191" t="s">
        <v>300</v>
      </c>
      <c r="L71" s="251" t="s">
        <v>301</v>
      </c>
      <c r="M71" s="191">
        <v>1</v>
      </c>
      <c r="N71" s="192"/>
      <c r="O71" s="192"/>
      <c r="P71" s="192"/>
      <c r="Q71" s="192"/>
      <c r="R71" s="192"/>
      <c r="S71" s="192"/>
      <c r="T71" s="192"/>
      <c r="U71" s="192"/>
      <c r="V71" s="192"/>
    </row>
    <row r="72" spans="2:22" s="45" customFormat="1" ht="64.5" x14ac:dyDescent="0.25">
      <c r="B72" s="59" t="str">
        <f>'1 lentelė'!B71</f>
        <v>1.1.4.1.9</v>
      </c>
      <c r="C72" s="59" t="str">
        <f>'1 lentelė'!C71</f>
        <v>R06-0019-380000-0052</v>
      </c>
      <c r="D72" s="59" t="str">
        <f>'1 lentelė'!D71</f>
        <v>Šiaulių rajono vietovių kraštovaizdžio tvarkymas</v>
      </c>
      <c r="E72" s="191" t="s">
        <v>319</v>
      </c>
      <c r="F72" s="251" t="s">
        <v>292</v>
      </c>
      <c r="G72" s="251" t="s">
        <v>1261</v>
      </c>
      <c r="H72" s="191" t="s">
        <v>304</v>
      </c>
      <c r="I72" s="251" t="s">
        <v>1218</v>
      </c>
      <c r="J72" s="251">
        <v>15</v>
      </c>
      <c r="K72" s="191"/>
      <c r="L72" s="191"/>
      <c r="M72" s="191"/>
      <c r="N72" s="192"/>
      <c r="O72" s="192"/>
      <c r="P72" s="192"/>
      <c r="Q72" s="192"/>
      <c r="R72" s="192"/>
      <c r="S72" s="192"/>
      <c r="T72" s="192"/>
      <c r="U72" s="192"/>
      <c r="V72" s="192"/>
    </row>
    <row r="73" spans="2:22" s="45" customFormat="1" ht="77.25" x14ac:dyDescent="0.25">
      <c r="B73" s="59" t="str">
        <f>'1 lentelė'!B72</f>
        <v>1.1.4.1.10</v>
      </c>
      <c r="C73" s="59" t="str">
        <f>'1 lentelė'!C72</f>
        <v>R06-0019-380000-0053</v>
      </c>
      <c r="D73" s="59" t="str">
        <f>'1 lentelė'!D72</f>
        <v>Šiaulių rajono vietovių kraštovaizdžio tvarkymas II etapas</v>
      </c>
      <c r="E73" s="191" t="s">
        <v>319</v>
      </c>
      <c r="F73" s="251" t="s">
        <v>292</v>
      </c>
      <c r="G73" s="251">
        <v>18</v>
      </c>
      <c r="H73" s="191" t="s">
        <v>293</v>
      </c>
      <c r="I73" s="251" t="s">
        <v>294</v>
      </c>
      <c r="J73" s="191">
        <v>1</v>
      </c>
      <c r="K73" s="191" t="s">
        <v>300</v>
      </c>
      <c r="L73" s="251" t="s">
        <v>301</v>
      </c>
      <c r="M73" s="191">
        <v>1</v>
      </c>
      <c r="N73" s="192"/>
      <c r="O73" s="192"/>
      <c r="P73" s="192"/>
      <c r="Q73" s="192"/>
      <c r="R73" s="192"/>
      <c r="S73" s="192"/>
      <c r="T73" s="192"/>
      <c r="U73" s="192"/>
      <c r="V73" s="192"/>
    </row>
    <row r="74" spans="2:22" s="45" customFormat="1" ht="64.5" x14ac:dyDescent="0.25">
      <c r="B74" s="59" t="str">
        <f>'1 lentelė'!B73</f>
        <v>1.1.4.1.11</v>
      </c>
      <c r="C74" s="59" t="str">
        <f>'1 lentelė'!C73</f>
        <v>R06-0019-380000-0196</v>
      </c>
      <c r="D74" s="59" t="str">
        <f>'1 lentelė'!D73</f>
        <v>Kelmės miesto Tūkstantmečio parko sutvarkymas</v>
      </c>
      <c r="E74" s="191" t="s">
        <v>291</v>
      </c>
      <c r="F74" s="251" t="s">
        <v>292</v>
      </c>
      <c r="G74" s="191">
        <v>16.5</v>
      </c>
      <c r="H74" s="191" t="s">
        <v>293</v>
      </c>
      <c r="I74" s="251" t="s">
        <v>294</v>
      </c>
      <c r="J74" s="191">
        <v>1</v>
      </c>
      <c r="K74" s="191"/>
      <c r="L74" s="251"/>
      <c r="M74" s="191"/>
      <c r="N74" s="192"/>
      <c r="O74" s="192"/>
      <c r="P74" s="192"/>
      <c r="Q74" s="192"/>
      <c r="R74" s="192"/>
      <c r="S74" s="192"/>
      <c r="T74" s="192"/>
      <c r="U74" s="192"/>
      <c r="V74" s="192"/>
    </row>
    <row r="75" spans="2:22" s="45" customFormat="1" ht="64.5" x14ac:dyDescent="0.25">
      <c r="B75" s="59" t="str">
        <f>'1 lentelė'!B74</f>
        <v>1.1.4.1.12</v>
      </c>
      <c r="C75" s="59" t="str">
        <f>'1 lentelė'!C74</f>
        <v>R06-0019-380000-0197</v>
      </c>
      <c r="D75" s="59" t="str">
        <f>'1 lentelė'!D74</f>
        <v>Bešeimininkių pastatų likvidavimas Joniškio rajone</v>
      </c>
      <c r="E75" s="191" t="s">
        <v>291</v>
      </c>
      <c r="F75" s="251" t="s">
        <v>292</v>
      </c>
      <c r="G75" s="252">
        <v>1.75</v>
      </c>
      <c r="H75" s="191" t="s">
        <v>304</v>
      </c>
      <c r="I75" s="251" t="s">
        <v>1218</v>
      </c>
      <c r="J75" s="191">
        <v>14</v>
      </c>
      <c r="K75" s="191"/>
      <c r="L75" s="251"/>
      <c r="M75" s="191"/>
      <c r="N75" s="192"/>
      <c r="O75" s="192"/>
      <c r="P75" s="192"/>
      <c r="Q75" s="192"/>
      <c r="R75" s="192"/>
      <c r="S75" s="192"/>
      <c r="T75" s="192"/>
      <c r="U75" s="192"/>
      <c r="V75" s="192"/>
    </row>
    <row r="76" spans="2:22" s="45" customFormat="1" ht="64.5" x14ac:dyDescent="0.25">
      <c r="B76" s="59" t="str">
        <f>'1 lentelė'!B75</f>
        <v>1.1.4.1.13.</v>
      </c>
      <c r="C76" s="59" t="str">
        <f>'1 lentelė'!C75</f>
        <v>R06-0019-380000-0235</v>
      </c>
      <c r="D76" s="288" t="s">
        <v>1182</v>
      </c>
      <c r="E76" s="191" t="s">
        <v>319</v>
      </c>
      <c r="F76" s="251" t="s">
        <v>292</v>
      </c>
      <c r="G76" s="251">
        <v>0.01</v>
      </c>
      <c r="H76" s="191" t="s">
        <v>304</v>
      </c>
      <c r="I76" s="251" t="s">
        <v>1218</v>
      </c>
      <c r="J76" s="191">
        <v>2</v>
      </c>
      <c r="K76" s="191"/>
      <c r="L76" s="251"/>
      <c r="M76" s="191"/>
      <c r="N76" s="192"/>
      <c r="O76" s="192"/>
      <c r="P76" s="192"/>
      <c r="Q76" s="192"/>
      <c r="R76" s="192"/>
      <c r="S76" s="192"/>
      <c r="T76" s="192"/>
      <c r="U76" s="192"/>
      <c r="V76" s="192"/>
    </row>
    <row r="77" spans="2:22" ht="26.25" x14ac:dyDescent="0.25">
      <c r="B77" s="65" t="str">
        <f>'1 lentelė'!B76</f>
        <v>1.1.5</v>
      </c>
      <c r="C77" s="65"/>
      <c r="D77" s="247" t="str">
        <f>'1 lentelė'!D76</f>
        <v>Uždavinys: Skatinti investicijas į regiono socialinę ir ekonominę plėtrą</v>
      </c>
      <c r="E77" s="260"/>
      <c r="F77" s="260"/>
      <c r="G77" s="260"/>
      <c r="H77" s="260"/>
      <c r="I77" s="260"/>
      <c r="J77" s="260"/>
      <c r="K77" s="260"/>
      <c r="L77" s="260"/>
      <c r="M77" s="260"/>
      <c r="N77" s="260"/>
      <c r="O77" s="260"/>
      <c r="P77" s="260"/>
      <c r="Q77" s="260"/>
      <c r="R77" s="260"/>
      <c r="S77" s="260"/>
      <c r="T77" s="260"/>
      <c r="U77" s="260"/>
      <c r="V77" s="260"/>
    </row>
    <row r="78" spans="2:22" x14ac:dyDescent="0.25">
      <c r="B78" s="66" t="str">
        <f>'1 lentelė'!B77</f>
        <v>1.1.5.1.</v>
      </c>
      <c r="C78" s="66"/>
      <c r="D78" s="249" t="str">
        <f>'1 lentelė'!D77</f>
        <v>Priemonė: Skatinti užimtumą regione</v>
      </c>
      <c r="E78" s="258"/>
      <c r="F78" s="258"/>
      <c r="G78" s="258"/>
      <c r="H78" s="258"/>
      <c r="I78" s="258"/>
      <c r="J78" s="258"/>
      <c r="K78" s="258"/>
      <c r="L78" s="258"/>
      <c r="M78" s="258"/>
      <c r="N78" s="258"/>
      <c r="O78" s="258"/>
      <c r="P78" s="258"/>
      <c r="Q78" s="258"/>
      <c r="R78" s="258"/>
      <c r="S78" s="258"/>
      <c r="T78" s="258"/>
      <c r="U78" s="258"/>
      <c r="V78" s="258"/>
    </row>
    <row r="79" spans="2:22" ht="39" x14ac:dyDescent="0.25">
      <c r="B79" s="60" t="str">
        <f>'1 lentelė'!B78</f>
        <v>1.1.5.1.1</v>
      </c>
      <c r="C79" s="60" t="str">
        <f>'1 lentelė'!C78</f>
        <v>R06-0000-510000-0217</v>
      </c>
      <c r="D79" s="60" t="str">
        <f ca="1">'1 lentelė'!D78</f>
        <v>Įmonės gamybinių pajėgų plėtra ir darnus išteklių naudojimas (ŠRPT 2016 03 30 sprendimas Nr. 51/5S-18)</v>
      </c>
      <c r="E79" s="191" t="s">
        <v>336</v>
      </c>
      <c r="F79" s="191" t="s">
        <v>337</v>
      </c>
      <c r="G79" s="191">
        <v>15</v>
      </c>
      <c r="H79" s="257"/>
      <c r="I79" s="257"/>
      <c r="J79" s="257"/>
      <c r="K79" s="257"/>
      <c r="L79" s="257"/>
      <c r="M79" s="257"/>
      <c r="N79" s="257"/>
      <c r="O79" s="257"/>
      <c r="P79" s="257"/>
      <c r="Q79" s="257"/>
      <c r="R79" s="257"/>
      <c r="S79" s="257"/>
      <c r="T79" s="257"/>
      <c r="U79" s="257"/>
      <c r="V79" s="257"/>
    </row>
    <row r="80" spans="2:22" s="45" customFormat="1" ht="39" x14ac:dyDescent="0.25">
      <c r="B80" s="59" t="str">
        <f>'1 lentelė'!B79</f>
        <v>1.1.5.1.2</v>
      </c>
      <c r="C80" s="59" t="str">
        <f>'1 lentelė'!C79</f>
        <v>R06-0000-510000-0218</v>
      </c>
      <c r="D80" s="59" t="str">
        <f>'1 lentelė'!D79</f>
        <v>AB "Neaustinių medžiagų fabrikas" įmonių grupės plėtra didinant eksporto apimtis (ŠRPT 2016 06 28 sprendimas Nr. 51/5S-27)</v>
      </c>
      <c r="E80" s="191" t="s">
        <v>336</v>
      </c>
      <c r="F80" s="191" t="s">
        <v>337</v>
      </c>
      <c r="G80" s="191">
        <v>15</v>
      </c>
      <c r="H80" s="192"/>
      <c r="I80" s="192"/>
      <c r="J80" s="192"/>
      <c r="K80" s="192"/>
      <c r="L80" s="192"/>
      <c r="M80" s="192"/>
      <c r="N80" s="192"/>
      <c r="O80" s="192"/>
      <c r="P80" s="192"/>
      <c r="Q80" s="192"/>
      <c r="R80" s="192"/>
      <c r="S80" s="192"/>
      <c r="T80" s="192"/>
      <c r="U80" s="192"/>
      <c r="V80" s="192"/>
    </row>
    <row r="81" spans="2:22" s="45" customFormat="1" ht="51.75" x14ac:dyDescent="0.25">
      <c r="B81" s="59" t="str">
        <f>'1 lentelė'!B80</f>
        <v>1.1.5.1.3</v>
      </c>
      <c r="C81" s="59" t="str">
        <f>'1 lentelė'!C80</f>
        <v>R06-0000-510000-0219</v>
      </c>
      <c r="D81" s="59" t="str">
        <f>'1 lentelė'!D80</f>
        <v>Įmonės modernizavimas ir plėtra, įrengiant naują "Benninghoven" asfaltbetonio gamybos liniją TBA 2000 UC (ŠRPT 2016 06 28 sprendimas Nr. 51/5S-28)</v>
      </c>
      <c r="E81" s="191" t="s">
        <v>336</v>
      </c>
      <c r="F81" s="191" t="s">
        <v>337</v>
      </c>
      <c r="G81" s="191">
        <v>15</v>
      </c>
      <c r="H81" s="192"/>
      <c r="I81" s="192"/>
      <c r="J81" s="192"/>
      <c r="K81" s="192"/>
      <c r="L81" s="192"/>
      <c r="M81" s="192"/>
      <c r="N81" s="192"/>
      <c r="O81" s="192"/>
      <c r="P81" s="192"/>
      <c r="Q81" s="192"/>
      <c r="R81" s="192"/>
      <c r="S81" s="192"/>
      <c r="T81" s="192"/>
      <c r="U81" s="192"/>
      <c r="V81" s="192"/>
    </row>
    <row r="82" spans="2:22" s="45" customFormat="1" ht="39" x14ac:dyDescent="0.25">
      <c r="B82" s="59" t="str">
        <f>'1 lentelė'!B81</f>
        <v>1.1.5.1.4</v>
      </c>
      <c r="C82" s="59" t="str">
        <f>'1 lentelė'!C81</f>
        <v>R06-0000-520000-0220</v>
      </c>
      <c r="D82" s="59" t="str">
        <f>'1 lentelė'!D81</f>
        <v>UAB „Sporto investicijos“ pastatų ir statinių (Ežero g. 11, Šiauliai) rekonstrukcijos projektas (ŠRPT 2016 11 30 sprendimas Nr. 51/5S-67)</v>
      </c>
      <c r="E82" s="191" t="s">
        <v>336</v>
      </c>
      <c r="F82" s="191" t="s">
        <v>337</v>
      </c>
      <c r="G82" s="191">
        <v>15</v>
      </c>
      <c r="H82" s="192"/>
      <c r="I82" s="192"/>
      <c r="J82" s="192"/>
      <c r="K82" s="192"/>
      <c r="L82" s="192"/>
      <c r="M82" s="192"/>
      <c r="N82" s="192"/>
      <c r="O82" s="192"/>
      <c r="P82" s="192"/>
      <c r="Q82" s="192"/>
      <c r="R82" s="192"/>
      <c r="S82" s="192"/>
      <c r="T82" s="192"/>
      <c r="U82" s="192"/>
      <c r="V82" s="192"/>
    </row>
    <row r="83" spans="2:22" s="45" customFormat="1" ht="39" x14ac:dyDescent="0.25">
      <c r="B83" s="59" t="str">
        <f>'1 lentelė'!B82</f>
        <v>1.1.5.1.5</v>
      </c>
      <c r="C83" s="59" t="str">
        <f>'1 lentelė'!C82</f>
        <v>R06-0000-510000-0221</v>
      </c>
      <c r="D83" s="59" t="str">
        <f>'1 lentelė'!D82</f>
        <v>Naujo modernaus cemento krovos terminalo Šiaulių mieste įrengimas (ŠRPT 2017 03 07 sprendimas Nr. 51/5S-16)</v>
      </c>
      <c r="E83" s="191" t="s">
        <v>336</v>
      </c>
      <c r="F83" s="191" t="s">
        <v>337</v>
      </c>
      <c r="G83" s="191">
        <v>9</v>
      </c>
      <c r="H83" s="192"/>
      <c r="I83" s="192"/>
      <c r="J83" s="192"/>
      <c r="K83" s="192"/>
      <c r="L83" s="192"/>
      <c r="M83" s="192"/>
      <c r="N83" s="192"/>
      <c r="O83" s="192"/>
      <c r="P83" s="192"/>
      <c r="Q83" s="192"/>
      <c r="R83" s="192"/>
      <c r="S83" s="192"/>
      <c r="T83" s="192"/>
      <c r="U83" s="192"/>
      <c r="V83" s="192"/>
    </row>
    <row r="84" spans="2:22" s="45" customFormat="1" ht="39" x14ac:dyDescent="0.25">
      <c r="B84" s="59" t="str">
        <f>'1 lentelė'!B83</f>
        <v>1.1.5.1.6</v>
      </c>
      <c r="C84" s="59" t="str">
        <f>'1 lentelė'!C83</f>
        <v>R06-0000-510000-0222</v>
      </c>
      <c r="D84" s="59" t="str">
        <f>'1 lentelė'!D83</f>
        <v>Naujos modernios UAB "Putokšnis" gamybos bazės Šiaulių mieste įrengimas (ŠRPT 2017 09 29 sprendimas Nr. 51/5S-60)</v>
      </c>
      <c r="E84" s="191" t="s">
        <v>336</v>
      </c>
      <c r="F84" s="191" t="s">
        <v>337</v>
      </c>
      <c r="G84" s="191">
        <v>35</v>
      </c>
      <c r="H84" s="192"/>
      <c r="I84" s="192"/>
      <c r="J84" s="192"/>
      <c r="K84" s="192"/>
      <c r="L84" s="192"/>
      <c r="M84" s="192"/>
      <c r="N84" s="192"/>
      <c r="O84" s="192"/>
      <c r="P84" s="192"/>
      <c r="Q84" s="192"/>
      <c r="R84" s="192"/>
      <c r="S84" s="192"/>
      <c r="T84" s="192"/>
      <c r="U84" s="192"/>
      <c r="V84" s="192"/>
    </row>
    <row r="85" spans="2:22" s="45" customFormat="1" ht="26.25" x14ac:dyDescent="0.25">
      <c r="B85" s="59" t="str">
        <f>'1 lentelė'!B84</f>
        <v>1.1.5.1.7</v>
      </c>
      <c r="C85" s="59" t="str">
        <f>'1 lentelė'!C84</f>
        <v>R06-0000-510000-0223</v>
      </c>
      <c r="D85" s="59" t="str">
        <f>'1 lentelė'!D84</f>
        <v>Medienos produktų gamybos inovacijos (ŠRPT 2018 02 21 sprendimas Nr. 51/5S-20)</v>
      </c>
      <c r="E85" s="191" t="s">
        <v>336</v>
      </c>
      <c r="F85" s="191" t="s">
        <v>337</v>
      </c>
      <c r="G85" s="191">
        <v>100</v>
      </c>
      <c r="H85" s="192"/>
      <c r="I85" s="192"/>
      <c r="J85" s="192"/>
      <c r="K85" s="192"/>
      <c r="L85" s="192"/>
      <c r="M85" s="192"/>
      <c r="N85" s="192"/>
      <c r="O85" s="192"/>
      <c r="P85" s="192"/>
      <c r="Q85" s="192"/>
      <c r="R85" s="192"/>
      <c r="S85" s="192"/>
      <c r="T85" s="192"/>
      <c r="U85" s="192"/>
      <c r="V85" s="192"/>
    </row>
    <row r="86" spans="2:22" s="45" customFormat="1" ht="39" x14ac:dyDescent="0.25">
      <c r="B86" s="59" t="str">
        <f>'1 lentelė'!B85</f>
        <v>1.1.5.1.8</v>
      </c>
      <c r="C86" s="59" t="str">
        <f>'1 lentelė'!C85</f>
        <v>R06-0000-510000-0224</v>
      </c>
      <c r="D86" s="59" t="str">
        <f>'1 lentelė'!D85</f>
        <v>Naujo gamybinio UAB "Hampidjan Baltic" cecho įrengimas Šiaulių mieste (ŠRPT 2018 06 05 sprendimas Nr. 51/5S-48)</v>
      </c>
      <c r="E86" s="191" t="s">
        <v>336</v>
      </c>
      <c r="F86" s="191" t="s">
        <v>337</v>
      </c>
      <c r="G86" s="191">
        <v>35</v>
      </c>
      <c r="H86" s="192"/>
      <c r="I86" s="192"/>
      <c r="J86" s="192"/>
      <c r="K86" s="192"/>
      <c r="L86" s="192"/>
      <c r="M86" s="192"/>
      <c r="N86" s="192"/>
      <c r="O86" s="192"/>
      <c r="P86" s="192"/>
      <c r="Q86" s="192"/>
      <c r="R86" s="192"/>
      <c r="S86" s="192"/>
      <c r="T86" s="192"/>
      <c r="U86" s="192"/>
      <c r="V86" s="192"/>
    </row>
    <row r="87" spans="2:22" s="45" customFormat="1" ht="51.75" x14ac:dyDescent="0.25">
      <c r="B87" s="59" t="str">
        <f>'1 lentelė'!B86</f>
        <v>1.1.5.1.9</v>
      </c>
      <c r="C87" s="59" t="str">
        <f>'1 lentelė'!C86</f>
        <v>R06-0000-515200-0225</v>
      </c>
      <c r="D87" s="59" t="str">
        <f>'1 lentelė'!D86</f>
        <v>Naujos modernios UAB "Autogedas" paslaugų gamybos bazės Kuprių kaime, Šiaulių rajone, įrengimas (ŠRPT 2018 06 05 sprendimas Nr. 51/5S-49)</v>
      </c>
      <c r="E87" s="191" t="s">
        <v>336</v>
      </c>
      <c r="F87" s="191" t="s">
        <v>337</v>
      </c>
      <c r="G87" s="191">
        <v>15</v>
      </c>
      <c r="H87" s="192"/>
      <c r="I87" s="192"/>
      <c r="J87" s="192"/>
      <c r="K87" s="192"/>
      <c r="L87" s="192"/>
      <c r="M87" s="192"/>
      <c r="N87" s="192"/>
      <c r="O87" s="192"/>
      <c r="P87" s="192"/>
      <c r="Q87" s="192"/>
      <c r="R87" s="192"/>
      <c r="S87" s="192"/>
      <c r="T87" s="192"/>
      <c r="U87" s="192"/>
      <c r="V87" s="192"/>
    </row>
    <row r="88" spans="2:22" s="45" customFormat="1" ht="51.75" x14ac:dyDescent="0.25">
      <c r="B88" s="59" t="str">
        <f>'1 lentelė'!B87</f>
        <v>1.1.5.1.10</v>
      </c>
      <c r="C88" s="59" t="str">
        <f>'1 lentelė'!C87</f>
        <v>R06-0000-515200-0226</v>
      </c>
      <c r="D88" s="59" t="str">
        <f>'1 lentelė'!D87</f>
        <v>UAB "Plenonis" modernaus paslaugų ir augalinės kilmės aliejaus, riebalų perdirbimo ir gamybos terminalo įrengimas (ŠRPT 2018 09 13 sprendimas Nr. 51/5S-63)</v>
      </c>
      <c r="E88" s="191" t="s">
        <v>336</v>
      </c>
      <c r="F88" s="191" t="s">
        <v>337</v>
      </c>
      <c r="G88" s="191">
        <v>20</v>
      </c>
      <c r="H88" s="192"/>
      <c r="I88" s="192"/>
      <c r="J88" s="192"/>
      <c r="K88" s="192"/>
      <c r="L88" s="192"/>
      <c r="M88" s="192"/>
      <c r="N88" s="192"/>
      <c r="O88" s="192"/>
      <c r="P88" s="192"/>
      <c r="Q88" s="192"/>
      <c r="R88" s="192"/>
      <c r="S88" s="192"/>
      <c r="T88" s="192"/>
      <c r="U88" s="192"/>
      <c r="V88" s="192"/>
    </row>
    <row r="89" spans="2:22" s="45" customFormat="1" ht="26.25" x14ac:dyDescent="0.25">
      <c r="B89" s="59" t="str">
        <f>'1 lentelė'!B88</f>
        <v>1.1.5.1.11</v>
      </c>
      <c r="C89" s="59" t="str">
        <f>'1 lentelė'!C88</f>
        <v>R06-0000-420000-0230</v>
      </c>
      <c r="D89" s="59" t="str">
        <f>'1 lentelė'!D88</f>
        <v>Dingusio Štetlo muziejus (ŠRPT 2019 09 04 sprendimas Nr. 51/5S-38)</v>
      </c>
      <c r="E89" s="191" t="s">
        <v>336</v>
      </c>
      <c r="F89" s="191" t="s">
        <v>337</v>
      </c>
      <c r="G89" s="191">
        <v>25</v>
      </c>
      <c r="H89" s="192"/>
      <c r="I89" s="192"/>
      <c r="J89" s="192"/>
      <c r="K89" s="192"/>
      <c r="L89" s="192"/>
      <c r="M89" s="192"/>
      <c r="N89" s="192"/>
      <c r="O89" s="192"/>
      <c r="P89" s="192"/>
      <c r="Q89" s="192"/>
      <c r="R89" s="192"/>
      <c r="S89" s="192"/>
      <c r="T89" s="192"/>
      <c r="U89" s="192"/>
      <c r="V89" s="192"/>
    </row>
    <row r="90" spans="2:22" s="45" customFormat="1" ht="41.25" customHeight="1" x14ac:dyDescent="0.25">
      <c r="B90" s="59" t="str">
        <f>'1 lentelė'!B89</f>
        <v>1.1.5.1.12</v>
      </c>
      <c r="C90" s="59" t="str">
        <f>'1 lentelė'!C89</f>
        <v>R06-0000-510000-0231</v>
      </c>
      <c r="D90" s="59" t="str">
        <f>'1 lentelė'!D89</f>
        <v>UAB "Bodesa" gamybos pajėgumų didinimas  ir saulės elektrinės įrengimas (ŠRPT 2019 12 23  sprendimas Nr. 51/5S-68)</v>
      </c>
      <c r="E90" s="191" t="s">
        <v>336</v>
      </c>
      <c r="F90" s="191" t="s">
        <v>337</v>
      </c>
      <c r="G90" s="191">
        <v>16</v>
      </c>
      <c r="H90" s="192"/>
      <c r="I90" s="192"/>
      <c r="J90" s="192"/>
      <c r="K90" s="192"/>
      <c r="L90" s="192"/>
      <c r="M90" s="192"/>
      <c r="N90" s="192"/>
      <c r="O90" s="192"/>
      <c r="P90" s="192"/>
      <c r="Q90" s="192"/>
      <c r="R90" s="192"/>
      <c r="S90" s="192"/>
      <c r="T90" s="192"/>
      <c r="U90" s="192"/>
      <c r="V90" s="192"/>
    </row>
    <row r="91" spans="2:22" s="45" customFormat="1" ht="64.5" x14ac:dyDescent="0.25">
      <c r="B91" s="59" t="str">
        <f>'1 lentelė'!B90</f>
        <v>1.1.5.1.13</v>
      </c>
      <c r="C91" s="59" t="str">
        <f>'1 lentelė'!C90</f>
        <v>R06-9907-360000-0234</v>
      </c>
      <c r="D91" s="59" t="str">
        <f>'1 lentelė'!D90</f>
        <v>Sąlygų sukūrimas verslo plėtrai ir investicijų pritraukimui, įrengiant viešąją susisiekimo infrastruktūrą Šiaulių mieste</v>
      </c>
      <c r="E91" s="191" t="s">
        <v>1177</v>
      </c>
      <c r="F91" s="192" t="s">
        <v>1176</v>
      </c>
      <c r="G91" s="229">
        <v>6000</v>
      </c>
      <c r="H91" s="192" t="s">
        <v>1178</v>
      </c>
      <c r="I91" s="192" t="s">
        <v>1175</v>
      </c>
      <c r="J91" s="192">
        <v>270</v>
      </c>
      <c r="K91" s="192"/>
      <c r="L91" s="192"/>
      <c r="M91" s="192"/>
      <c r="N91" s="192"/>
      <c r="O91" s="192"/>
      <c r="P91" s="192"/>
      <c r="Q91" s="192"/>
      <c r="R91" s="192"/>
      <c r="S91" s="192"/>
      <c r="T91" s="192"/>
      <c r="U91" s="192"/>
      <c r="V91" s="192"/>
    </row>
    <row r="92" spans="2:22" s="45" customFormat="1" ht="64.5" x14ac:dyDescent="0.25">
      <c r="B92" s="59" t="str">
        <f>'1 lentelė'!B91</f>
        <v>1.1.5.1.14</v>
      </c>
      <c r="C92" s="59" t="str">
        <f>'1 lentelė'!C91</f>
        <v>R06-9907-360000-0237</v>
      </c>
      <c r="D92" s="59" t="str">
        <f>'1 lentelė'!D91</f>
        <v>Akmenės laisvosios ekonominės zonos (šiaurinės dalies) infrastruktūros įrengimas</v>
      </c>
      <c r="E92" s="191" t="s">
        <v>1177</v>
      </c>
      <c r="F92" s="192" t="s">
        <v>1176</v>
      </c>
      <c r="G92" s="229">
        <v>300</v>
      </c>
      <c r="H92" s="192" t="s">
        <v>1178</v>
      </c>
      <c r="I92" s="192" t="s">
        <v>1175</v>
      </c>
      <c r="J92" s="192">
        <v>187</v>
      </c>
      <c r="K92" s="192" t="s">
        <v>367</v>
      </c>
      <c r="L92" s="192" t="s">
        <v>1231</v>
      </c>
      <c r="M92" s="263">
        <v>320000</v>
      </c>
      <c r="N92" s="192"/>
      <c r="O92" s="192"/>
      <c r="P92" s="192"/>
      <c r="Q92" s="192"/>
      <c r="R92" s="192"/>
      <c r="S92" s="192"/>
      <c r="T92" s="192"/>
      <c r="U92" s="192"/>
      <c r="V92" s="192"/>
    </row>
    <row r="93" spans="2:22" s="45" customFormat="1" ht="51.75" x14ac:dyDescent="0.25">
      <c r="B93" s="59" t="str">
        <f>'1 lentelė'!B92</f>
        <v>1.1.5.1.15</v>
      </c>
      <c r="C93" s="59" t="str">
        <f>'1 lentelė'!C92</f>
        <v>R06-9906-360000-0239</v>
      </c>
      <c r="D93" s="59" t="str">
        <f>'1 lentelė'!D92</f>
        <v>Investicinės aplinkos gerinimas Šiaulių laisvojoje ekonominėje zonoje ir jos prieigose</v>
      </c>
      <c r="E93" s="191" t="s">
        <v>1247</v>
      </c>
      <c r="F93" s="192" t="s">
        <v>368</v>
      </c>
      <c r="G93" s="229">
        <v>322386</v>
      </c>
      <c r="H93" s="192"/>
      <c r="I93" s="192"/>
      <c r="J93" s="192"/>
      <c r="K93" s="192"/>
      <c r="L93" s="192"/>
      <c r="M93" s="263"/>
      <c r="N93" s="192"/>
      <c r="O93" s="192"/>
      <c r="P93" s="192"/>
      <c r="Q93" s="192"/>
      <c r="R93" s="192"/>
      <c r="S93" s="192"/>
      <c r="T93" s="192"/>
      <c r="U93" s="192"/>
      <c r="V93" s="192"/>
    </row>
    <row r="94" spans="2:22" x14ac:dyDescent="0.25">
      <c r="B94" s="64" t="str">
        <f>'1 lentelė'!B93</f>
        <v>1.2.</v>
      </c>
      <c r="C94" s="64"/>
      <c r="D94" s="245" t="str">
        <f>'1 lentelė'!D93</f>
        <v>Tikslas: Didinti teritorinę sanglaudą regione</v>
      </c>
      <c r="E94" s="264"/>
      <c r="F94" s="264"/>
      <c r="G94" s="264"/>
      <c r="H94" s="264"/>
      <c r="I94" s="264"/>
      <c r="J94" s="264"/>
      <c r="K94" s="264"/>
      <c r="L94" s="264"/>
      <c r="M94" s="264"/>
      <c r="N94" s="264"/>
      <c r="O94" s="264"/>
      <c r="P94" s="264"/>
      <c r="Q94" s="264"/>
      <c r="R94" s="264"/>
      <c r="S94" s="264"/>
      <c r="T94" s="264"/>
      <c r="U94" s="264"/>
      <c r="V94" s="264"/>
    </row>
    <row r="95" spans="2:22" ht="26.25" x14ac:dyDescent="0.25">
      <c r="B95" s="65" t="str">
        <f>'1 lentelė'!B94</f>
        <v>1.2.1.</v>
      </c>
      <c r="C95" s="65"/>
      <c r="D95" s="247" t="str">
        <f>'1 lentelė'!D94</f>
        <v>Uždavinys: Kompleksiškai spręsti miesto gyvenamųjų vietovių problemas</v>
      </c>
      <c r="E95" s="260"/>
      <c r="F95" s="260"/>
      <c r="G95" s="260"/>
      <c r="H95" s="260"/>
      <c r="I95" s="260"/>
      <c r="J95" s="260"/>
      <c r="K95" s="260"/>
      <c r="L95" s="260"/>
      <c r="M95" s="260"/>
      <c r="N95" s="260"/>
      <c r="O95" s="260"/>
      <c r="P95" s="260"/>
      <c r="Q95" s="260"/>
      <c r="R95" s="260"/>
      <c r="S95" s="260"/>
      <c r="T95" s="260"/>
      <c r="U95" s="260"/>
      <c r="V95" s="260"/>
    </row>
    <row r="96" spans="2:22" ht="39" x14ac:dyDescent="0.25">
      <c r="B96" s="66" t="str">
        <f>'1 lentelė'!B95</f>
        <v>1.2.1.1.</v>
      </c>
      <c r="C96" s="66"/>
      <c r="D96" s="249" t="str">
        <f>'1 lentelė'!D95</f>
        <v>Priemonė: Kompleksiškai atnaujinti savivaldybių centrų ir kitų miestų (nuo 6 iki 100 tūkst. gyventojų) viešąją infrastruktūrą</v>
      </c>
      <c r="E96" s="258"/>
      <c r="F96" s="258"/>
      <c r="G96" s="258"/>
      <c r="H96" s="258"/>
      <c r="I96" s="258"/>
      <c r="J96" s="258"/>
      <c r="K96" s="258"/>
      <c r="L96" s="258"/>
      <c r="M96" s="258"/>
      <c r="N96" s="258"/>
      <c r="O96" s="258"/>
      <c r="P96" s="258"/>
      <c r="Q96" s="258"/>
      <c r="R96" s="258"/>
      <c r="S96" s="258"/>
      <c r="T96" s="258"/>
      <c r="U96" s="258"/>
      <c r="V96" s="258"/>
    </row>
    <row r="97" spans="2:22" s="45" customFormat="1" ht="51.75" x14ac:dyDescent="0.25">
      <c r="B97" s="59" t="str">
        <f>'1 lentelė'!B96</f>
        <v>1.2.1.1.1</v>
      </c>
      <c r="C97" s="59" t="str">
        <f>'1 lentelė'!C96</f>
        <v>R06-9903-290000-0054</v>
      </c>
      <c r="D97" s="59" t="str">
        <f>'1 lentelė'!D96</f>
        <v>Naujosios Akmenės Kultūros rūmų aplinkos (viešosios erdvės) sutvarkymas ir pritaikymas bendruomenės ir verslo poreikiams</v>
      </c>
      <c r="E97" s="191" t="s">
        <v>367</v>
      </c>
      <c r="F97" s="251" t="s">
        <v>368</v>
      </c>
      <c r="G97" s="192">
        <v>16162.18</v>
      </c>
      <c r="H97" s="192"/>
      <c r="I97" s="192"/>
      <c r="J97" s="192"/>
      <c r="K97" s="192"/>
      <c r="L97" s="192"/>
      <c r="M97" s="192"/>
      <c r="N97" s="192"/>
      <c r="O97" s="192"/>
      <c r="P97" s="192"/>
      <c r="Q97" s="192"/>
      <c r="R97" s="192"/>
      <c r="S97" s="192"/>
      <c r="T97" s="192"/>
      <c r="U97" s="192"/>
      <c r="V97" s="192"/>
    </row>
    <row r="98" spans="2:22" s="45" customFormat="1" ht="51.75" x14ac:dyDescent="0.25">
      <c r="B98" s="59" t="str">
        <f>'1 lentelė'!B97</f>
        <v>1.2.1.1.2</v>
      </c>
      <c r="C98" s="59" t="str">
        <f>'1 lentelė'!C97</f>
        <v>R06-9903-300000-0055</v>
      </c>
      <c r="D98" s="59" t="str">
        <f>'1 lentelė'!D97</f>
        <v xml:space="preserve">Kompleksinis Joniškio miesto daugiabučių gyvenamųjų namų kvartalų sutvarkymas </v>
      </c>
      <c r="E98" s="191" t="s">
        <v>367</v>
      </c>
      <c r="F98" s="251" t="s">
        <v>368</v>
      </c>
      <c r="G98" s="230">
        <v>28805.07</v>
      </c>
      <c r="H98" s="192"/>
      <c r="I98" s="192"/>
      <c r="J98" s="192"/>
      <c r="K98" s="192"/>
      <c r="L98" s="192"/>
      <c r="M98" s="192"/>
      <c r="N98" s="192"/>
      <c r="O98" s="192"/>
      <c r="P98" s="192"/>
      <c r="Q98" s="192"/>
      <c r="R98" s="192"/>
      <c r="S98" s="192"/>
      <c r="T98" s="192"/>
      <c r="U98" s="192"/>
      <c r="V98" s="192"/>
    </row>
    <row r="99" spans="2:22" s="45" customFormat="1" ht="51.75" x14ac:dyDescent="0.25">
      <c r="B99" s="59" t="str">
        <f>'1 lentelė'!B98</f>
        <v>1.2.1.1.3</v>
      </c>
      <c r="C99" s="59" t="str">
        <f>'1 lentelė'!C98</f>
        <v>R06-9903-290000-0056</v>
      </c>
      <c r="D99" s="59" t="str">
        <f>'1 lentelė'!D98</f>
        <v>Kelmės dvaro sodybos parterinės dalies sutvarkymas ir pritaikymas visuomenės poreikiams</v>
      </c>
      <c r="E99" s="191" t="s">
        <v>367</v>
      </c>
      <c r="F99" s="251" t="s">
        <v>368</v>
      </c>
      <c r="G99" s="230">
        <v>131809.94</v>
      </c>
      <c r="H99" s="192"/>
      <c r="I99" s="192"/>
      <c r="J99" s="192"/>
      <c r="K99" s="192"/>
      <c r="L99" s="192"/>
      <c r="M99" s="192"/>
      <c r="N99" s="192"/>
      <c r="O99" s="192"/>
      <c r="P99" s="192"/>
      <c r="Q99" s="192"/>
      <c r="R99" s="192"/>
      <c r="S99" s="192"/>
      <c r="T99" s="192"/>
      <c r="U99" s="192"/>
      <c r="V99" s="192"/>
    </row>
    <row r="100" spans="2:22" s="45" customFormat="1" ht="51.75" x14ac:dyDescent="0.25">
      <c r="B100" s="59" t="str">
        <f>'1 lentelė'!B99</f>
        <v>1.2.1.1.4</v>
      </c>
      <c r="C100" s="59" t="str">
        <f>'1 lentelė'!C99</f>
        <v>R06-9905-290000-0057</v>
      </c>
      <c r="D100" s="59" t="str">
        <f>'1 lentelė'!D99</f>
        <v xml:space="preserve">Pakruojo m. Vienybės aikštės, prieigų prie jos sutvarkymas ir pritaikymas bendruomeniniams ir verslo poreikiams </v>
      </c>
      <c r="E100" s="191" t="s">
        <v>367</v>
      </c>
      <c r="F100" s="251" t="s">
        <v>368</v>
      </c>
      <c r="G100" s="191">
        <v>7928</v>
      </c>
      <c r="H100" s="192"/>
      <c r="I100" s="192"/>
      <c r="J100" s="192"/>
      <c r="K100" s="192"/>
      <c r="L100" s="192"/>
      <c r="M100" s="192"/>
      <c r="N100" s="192"/>
      <c r="O100" s="192"/>
      <c r="P100" s="192"/>
      <c r="Q100" s="192"/>
      <c r="R100" s="192"/>
      <c r="S100" s="192"/>
      <c r="T100" s="192"/>
      <c r="U100" s="192"/>
      <c r="V100" s="192"/>
    </row>
    <row r="101" spans="2:22" s="45" customFormat="1" ht="51.75" x14ac:dyDescent="0.25">
      <c r="B101" s="59" t="str">
        <f>'1 lentelė'!B100</f>
        <v>1.2.1.1.5</v>
      </c>
      <c r="C101" s="59" t="str">
        <f>'1 lentelė'!C100</f>
        <v>R06-9905-290000-0058</v>
      </c>
      <c r="D101" s="59" t="str">
        <f>'1 lentelė'!D100</f>
        <v xml:space="preserve">Pakruojo m. Laisvės aikštės sutvarkymas ir pritaikymas bendruomeniniams ir verslo poreikiams </v>
      </c>
      <c r="E101" s="191" t="s">
        <v>367</v>
      </c>
      <c r="F101" s="251" t="s">
        <v>368</v>
      </c>
      <c r="G101" s="251">
        <v>1348</v>
      </c>
      <c r="H101" s="192"/>
      <c r="I101" s="192"/>
      <c r="J101" s="192"/>
      <c r="K101" s="192"/>
      <c r="L101" s="192"/>
      <c r="M101" s="192"/>
      <c r="N101" s="192"/>
      <c r="O101" s="192"/>
      <c r="P101" s="192"/>
      <c r="Q101" s="192"/>
      <c r="R101" s="192"/>
      <c r="S101" s="192"/>
      <c r="T101" s="192"/>
      <c r="U101" s="192"/>
      <c r="V101" s="192"/>
    </row>
    <row r="102" spans="2:22" s="45" customFormat="1" ht="51.75" x14ac:dyDescent="0.25">
      <c r="B102" s="59" t="str">
        <f>'1 lentelė'!B101</f>
        <v>1.2.1.1.6</v>
      </c>
      <c r="C102" s="59" t="str">
        <f>'1 lentelė'!C101</f>
        <v>R06-9905-290000-0059</v>
      </c>
      <c r="D102" s="59" t="str">
        <f>'1 lentelė'!D101</f>
        <v xml:space="preserve">Pakruojo m. turgavietės sutvarkymas ir pritaikymas verslo poreikiams </v>
      </c>
      <c r="E102" s="191" t="s">
        <v>367</v>
      </c>
      <c r="F102" s="251" t="s">
        <v>368</v>
      </c>
      <c r="G102" s="251">
        <v>2367.5</v>
      </c>
      <c r="H102" s="192"/>
      <c r="I102" s="192"/>
      <c r="J102" s="192"/>
      <c r="K102" s="192"/>
      <c r="L102" s="192"/>
      <c r="M102" s="192"/>
      <c r="N102" s="192"/>
      <c r="O102" s="192"/>
      <c r="P102" s="192"/>
      <c r="Q102" s="192"/>
      <c r="R102" s="192"/>
      <c r="S102" s="192"/>
      <c r="T102" s="192"/>
      <c r="U102" s="192"/>
      <c r="V102" s="192"/>
    </row>
    <row r="103" spans="2:22" s="45" customFormat="1" ht="51.75" x14ac:dyDescent="0.25">
      <c r="B103" s="59" t="str">
        <f>'1 lentelė'!B102</f>
        <v>1.2.1.1.7</v>
      </c>
      <c r="C103" s="59" t="str">
        <f>'1 lentelė'!C102</f>
        <v>R06-9905-290000-0061</v>
      </c>
      <c r="D103" s="59" t="str">
        <f>'1 lentelė'!D102</f>
        <v>Kuršėnų m. Lauryno Ivinskio aikštės sutvarkymas ir pritaikymas bendruomeniniams ir verslo poreikiams</v>
      </c>
      <c r="E103" s="191" t="s">
        <v>367</v>
      </c>
      <c r="F103" s="251" t="s">
        <v>368</v>
      </c>
      <c r="G103" s="191">
        <v>5317</v>
      </c>
      <c r="H103" s="192"/>
      <c r="I103" s="192"/>
      <c r="J103" s="192"/>
      <c r="K103" s="192"/>
      <c r="L103" s="192"/>
      <c r="M103" s="192"/>
      <c r="N103" s="192"/>
      <c r="O103" s="192"/>
      <c r="P103" s="192"/>
      <c r="Q103" s="192"/>
      <c r="R103" s="192"/>
      <c r="S103" s="192"/>
      <c r="T103" s="192"/>
      <c r="U103" s="192"/>
      <c r="V103" s="192"/>
    </row>
    <row r="104" spans="2:22" s="45" customFormat="1" ht="51.75" x14ac:dyDescent="0.25">
      <c r="B104" s="59" t="str">
        <f>'1 lentelė'!B103</f>
        <v>1.2.1.1.8</v>
      </c>
      <c r="C104" s="59" t="str">
        <f>'1 lentelė'!C103</f>
        <v>R06-9905-290000-0062</v>
      </c>
      <c r="D104" s="59" t="str">
        <f>'1 lentelė'!D103</f>
        <v>Pavenčių laisvalaikio zonos įkūrimas Kuršėnų mieste</v>
      </c>
      <c r="E104" s="191" t="s">
        <v>367</v>
      </c>
      <c r="F104" s="251" t="s">
        <v>368</v>
      </c>
      <c r="G104" s="251">
        <v>104882</v>
      </c>
      <c r="H104" s="192"/>
      <c r="I104" s="192"/>
      <c r="J104" s="192"/>
      <c r="K104" s="192"/>
      <c r="L104" s="192"/>
      <c r="M104" s="192"/>
      <c r="N104" s="192"/>
      <c r="O104" s="192"/>
      <c r="P104" s="192"/>
      <c r="Q104" s="192"/>
      <c r="R104" s="192"/>
      <c r="S104" s="192"/>
      <c r="T104" s="192"/>
      <c r="U104" s="192"/>
      <c r="V104" s="192"/>
    </row>
    <row r="105" spans="2:22" s="45" customFormat="1" ht="51.75" x14ac:dyDescent="0.25">
      <c r="B105" s="59" t="str">
        <f>'1 lentelė'!B104</f>
        <v>1.2.1.1.9</v>
      </c>
      <c r="C105" s="59" t="str">
        <f>'1 lentelė'!C104</f>
        <v>R06-9905-290000-0063</v>
      </c>
      <c r="D105" s="59" t="str">
        <f>'1 lentelė'!D104</f>
        <v>Ventos upės viešosios erdvės Kuršėnų mieste įrengimas ir pritaikymas bendruomeniniams ir verslo poreikiams</v>
      </c>
      <c r="E105" s="191" t="s">
        <v>367</v>
      </c>
      <c r="F105" s="251" t="s">
        <v>368</v>
      </c>
      <c r="G105" s="251">
        <v>26665</v>
      </c>
      <c r="H105" s="192"/>
      <c r="I105" s="192"/>
      <c r="J105" s="192"/>
      <c r="K105" s="192"/>
      <c r="L105" s="192"/>
      <c r="M105" s="192"/>
      <c r="N105" s="192"/>
      <c r="O105" s="192"/>
      <c r="P105" s="192"/>
      <c r="Q105" s="192"/>
      <c r="R105" s="192"/>
      <c r="S105" s="192"/>
      <c r="T105" s="192"/>
      <c r="U105" s="192"/>
      <c r="V105" s="192"/>
    </row>
    <row r="106" spans="2:22" s="45" customFormat="1" ht="51.75" x14ac:dyDescent="0.25">
      <c r="B106" s="59" t="str">
        <f>'1 lentelė'!B105</f>
        <v>1.2.1.1.10</v>
      </c>
      <c r="C106" s="59" t="str">
        <f>'1 lentelė'!C105</f>
        <v>R06-9905-300000-0064</v>
      </c>
      <c r="D106" s="59" t="str">
        <f>'1 lentelė'!D105</f>
        <v>Kompleksinis Kuršėnų miesto daugiabučių namų gyvenamųjų kvartalų sutvarkymas</v>
      </c>
      <c r="E106" s="191" t="s">
        <v>367</v>
      </c>
      <c r="F106" s="251" t="s">
        <v>368</v>
      </c>
      <c r="G106" s="230">
        <v>22596.240000000002</v>
      </c>
      <c r="H106" s="192"/>
      <c r="I106" s="192"/>
      <c r="J106" s="192"/>
      <c r="K106" s="192"/>
      <c r="L106" s="192"/>
      <c r="M106" s="192"/>
      <c r="N106" s="192"/>
      <c r="O106" s="192"/>
      <c r="P106" s="192"/>
      <c r="Q106" s="192"/>
      <c r="R106" s="192"/>
      <c r="S106" s="192"/>
      <c r="T106" s="192"/>
      <c r="U106" s="192"/>
      <c r="V106" s="192"/>
    </row>
    <row r="107" spans="2:22" s="45" customFormat="1" ht="51.75" x14ac:dyDescent="0.25">
      <c r="B107" s="59" t="str">
        <f>'1 lentelė'!B106</f>
        <v>1.2.1.1.11</v>
      </c>
      <c r="C107" s="59" t="str">
        <f>'1 lentelė'!C106</f>
        <v>R06-9905-300000-0065</v>
      </c>
      <c r="D107" s="59" t="str">
        <f>'1 lentelė'!D106</f>
        <v>Kompleksinis Kuršėnų miesto daugiabučių namų gyvenamųjų kvartalų sutvarkymas (II etapas)</v>
      </c>
      <c r="E107" s="191" t="s">
        <v>367</v>
      </c>
      <c r="F107" s="251" t="s">
        <v>368</v>
      </c>
      <c r="G107" s="229">
        <v>23493</v>
      </c>
      <c r="H107" s="192"/>
      <c r="I107" s="192"/>
      <c r="J107" s="192"/>
      <c r="K107" s="192"/>
      <c r="L107" s="192"/>
      <c r="M107" s="192"/>
      <c r="N107" s="192"/>
      <c r="O107" s="192"/>
      <c r="P107" s="192"/>
      <c r="Q107" s="192"/>
      <c r="R107" s="192"/>
      <c r="S107" s="192"/>
      <c r="T107" s="192"/>
      <c r="U107" s="192"/>
      <c r="V107" s="192"/>
    </row>
    <row r="108" spans="2:22" s="45" customFormat="1" ht="51.75" x14ac:dyDescent="0.25">
      <c r="B108" s="59" t="str">
        <f>'1 lentelė'!B107</f>
        <v>1.2.1.1.12</v>
      </c>
      <c r="C108" s="59" t="str">
        <f>'1 lentelė'!C107</f>
        <v>R06-9905-280000-0209</v>
      </c>
      <c r="D108" s="59" t="str">
        <f>'1 lentelė'!D107</f>
        <v>Pakruojo m. Kruojos upės pakrančių ir miesto parko sutvarkymas</v>
      </c>
      <c r="E108" s="191" t="s">
        <v>367</v>
      </c>
      <c r="F108" s="251" t="s">
        <v>368</v>
      </c>
      <c r="G108" s="229">
        <v>20000</v>
      </c>
      <c r="H108" s="192"/>
      <c r="I108" s="192"/>
      <c r="J108" s="192"/>
      <c r="K108" s="192"/>
      <c r="L108" s="192"/>
      <c r="M108" s="192"/>
      <c r="N108" s="192"/>
      <c r="O108" s="192"/>
      <c r="P108" s="192"/>
      <c r="Q108" s="192"/>
      <c r="R108" s="192"/>
      <c r="S108" s="192"/>
      <c r="T108" s="192"/>
      <c r="U108" s="192"/>
      <c r="V108" s="192"/>
    </row>
    <row r="109" spans="2:22" s="45" customFormat="1" ht="51.75" x14ac:dyDescent="0.25">
      <c r="B109" s="59" t="str">
        <f>'1 lentelė'!B108</f>
        <v>1.2.1.1.13</v>
      </c>
      <c r="C109" s="59" t="str">
        <f>'1 lentelė'!C108</f>
        <v>R06-9905-340000-0210</v>
      </c>
      <c r="D109" s="59" t="str">
        <f>'1 lentelė'!D108</f>
        <v>Buvusios Pakruojo m. spaustuvės pastato konversija</v>
      </c>
      <c r="E109" s="191" t="s">
        <v>404</v>
      </c>
      <c r="F109" s="251" t="s">
        <v>1216</v>
      </c>
      <c r="G109" s="229">
        <v>360</v>
      </c>
      <c r="H109" s="192"/>
      <c r="I109" s="192"/>
      <c r="J109" s="192"/>
      <c r="K109" s="192"/>
      <c r="L109" s="192"/>
      <c r="M109" s="192"/>
      <c r="N109" s="192"/>
      <c r="O109" s="192"/>
      <c r="P109" s="192"/>
      <c r="Q109" s="192"/>
      <c r="R109" s="192"/>
      <c r="S109" s="192"/>
      <c r="T109" s="192"/>
      <c r="U109" s="192"/>
      <c r="V109" s="192"/>
    </row>
    <row r="110" spans="2:22" ht="64.5" x14ac:dyDescent="0.25">
      <c r="B110" s="66" t="str">
        <f>'1 lentelė'!B109</f>
        <v>1.2.1.2.</v>
      </c>
      <c r="C110" s="66"/>
      <c r="D110" s="249" t="str">
        <f>'1 lentelė'!D109</f>
        <v>Priemonė: Kompleksiškai plėtoti ir atnaujinti su problemomis susiduriančių Šiaulių miesto dalių viešąją infrastruktūrą, didinant miesto investicinį patrauklumą bei prisidedant prie jo tarptautinio konkurencingumo didėjimo</v>
      </c>
      <c r="E110" s="258"/>
      <c r="F110" s="258"/>
      <c r="G110" s="258"/>
      <c r="H110" s="258"/>
      <c r="I110" s="258"/>
      <c r="J110" s="258"/>
      <c r="K110" s="258"/>
      <c r="L110" s="258"/>
      <c r="M110" s="258"/>
      <c r="N110" s="258"/>
      <c r="O110" s="258"/>
      <c r="P110" s="258"/>
      <c r="Q110" s="258"/>
      <c r="R110" s="258"/>
      <c r="S110" s="258"/>
      <c r="T110" s="258"/>
      <c r="U110" s="258"/>
      <c r="V110" s="258"/>
    </row>
    <row r="111" spans="2:22" s="45" customFormat="1" ht="51.75" x14ac:dyDescent="0.25">
      <c r="B111" s="59" t="str">
        <f>'1 lentelė'!B110</f>
        <v>1.2.1.2.1</v>
      </c>
      <c r="C111" s="59" t="str">
        <f>'1 lentelė'!C110</f>
        <v>R06-9904-290000-0066</v>
      </c>
      <c r="D111" s="59" t="str">
        <f>'1 lentelė'!D110</f>
        <v>Prisikėlimo aikštės jos jungčių ir prieigų rekonstrukcija</v>
      </c>
      <c r="E111" s="191" t="s">
        <v>367</v>
      </c>
      <c r="F111" s="251" t="s">
        <v>368</v>
      </c>
      <c r="G111" s="265" t="s">
        <v>1257</v>
      </c>
      <c r="H111" s="266"/>
      <c r="I111" s="191"/>
      <c r="J111" s="191"/>
      <c r="K111" s="191"/>
      <c r="L111" s="191"/>
      <c r="M111" s="191"/>
      <c r="N111" s="192"/>
      <c r="O111" s="192"/>
      <c r="P111" s="192"/>
      <c r="Q111" s="192"/>
      <c r="R111" s="192"/>
      <c r="S111" s="192"/>
      <c r="T111" s="192"/>
      <c r="U111" s="192"/>
      <c r="V111" s="192"/>
    </row>
    <row r="112" spans="2:22" s="45" customFormat="1" ht="51.75" x14ac:dyDescent="0.25">
      <c r="B112" s="59" t="str">
        <f>'1 lentelė'!B111</f>
        <v>1.2.1.2.2</v>
      </c>
      <c r="C112" s="59" t="str">
        <f>'1 lentelė'!C111</f>
        <v>R06-9904-290000-0067</v>
      </c>
      <c r="D112" s="59" t="str">
        <f>'1 lentelė'!D111</f>
        <v>Talkšos ežero pakrantės plėtra</v>
      </c>
      <c r="E112" s="191" t="s">
        <v>367</v>
      </c>
      <c r="F112" s="251" t="s">
        <v>368</v>
      </c>
      <c r="G112" s="265" t="s">
        <v>1258</v>
      </c>
      <c r="H112" s="191"/>
      <c r="I112" s="191"/>
      <c r="J112" s="191"/>
      <c r="K112" s="191"/>
      <c r="L112" s="191"/>
      <c r="M112" s="191"/>
      <c r="N112" s="192"/>
      <c r="O112" s="192"/>
      <c r="P112" s="192"/>
      <c r="Q112" s="192"/>
      <c r="R112" s="192"/>
      <c r="S112" s="192"/>
      <c r="T112" s="192"/>
      <c r="U112" s="192"/>
      <c r="V112" s="192"/>
    </row>
    <row r="113" spans="2:22" s="45" customFormat="1" ht="51.75" x14ac:dyDescent="0.25">
      <c r="B113" s="59" t="str">
        <f>'1 lentelė'!B112</f>
        <v>1.2.1.2.3</v>
      </c>
      <c r="C113" s="59" t="str">
        <f>'1 lentelė'!C112</f>
        <v>R06-9904-290000-0068</v>
      </c>
      <c r="D113" s="59" t="str">
        <f>'1 lentelė'!D112</f>
        <v>Vilniaus gatvės pėsčiųjų bulvaro ir amfiteatro rekonstrukcija</v>
      </c>
      <c r="E113" s="191" t="s">
        <v>367</v>
      </c>
      <c r="F113" s="251" t="s">
        <v>368</v>
      </c>
      <c r="G113" s="229">
        <v>28431</v>
      </c>
      <c r="H113" s="191"/>
      <c r="I113" s="191"/>
      <c r="J113" s="191"/>
      <c r="K113" s="191"/>
      <c r="L113" s="191"/>
      <c r="M113" s="191"/>
      <c r="N113" s="192"/>
      <c r="O113" s="192"/>
      <c r="P113" s="192"/>
      <c r="Q113" s="192"/>
      <c r="R113" s="192"/>
      <c r="S113" s="192"/>
      <c r="T113" s="192"/>
      <c r="U113" s="192"/>
      <c r="V113" s="192"/>
    </row>
    <row r="114" spans="2:22" s="45" customFormat="1" ht="51.75" x14ac:dyDescent="0.25">
      <c r="B114" s="59" t="str">
        <f>'1 lentelė'!B113</f>
        <v>1.2.1.2.4</v>
      </c>
      <c r="C114" s="59" t="str">
        <f>'1 lentelė'!C113</f>
        <v>R06-9904-290000-0069</v>
      </c>
      <c r="D114" s="59" t="str">
        <f>'1 lentelė'!D113</f>
        <v>Aušros alėjos (nuo Žemaitės g. iki Varpo g.) viešųjų pastatų ir viešųjų erdvių prieigų rekonstrukcija</v>
      </c>
      <c r="E114" s="191" t="s">
        <v>367</v>
      </c>
      <c r="F114" s="251" t="s">
        <v>368</v>
      </c>
      <c r="G114" s="265" t="s">
        <v>1259</v>
      </c>
      <c r="H114" s="191"/>
      <c r="I114" s="191"/>
      <c r="J114" s="191"/>
      <c r="K114" s="191"/>
      <c r="L114" s="191"/>
      <c r="M114" s="191"/>
      <c r="N114" s="192"/>
      <c r="O114" s="192"/>
      <c r="P114" s="192"/>
      <c r="Q114" s="192"/>
      <c r="R114" s="192"/>
      <c r="S114" s="192"/>
      <c r="T114" s="192"/>
      <c r="U114" s="192"/>
      <c r="V114" s="192"/>
    </row>
    <row r="115" spans="2:22" s="45" customFormat="1" ht="51.75" x14ac:dyDescent="0.25">
      <c r="B115" s="59" t="str">
        <f>'1 lentelė'!B114</f>
        <v>1.2.1.2.5</v>
      </c>
      <c r="C115" s="59" t="str">
        <f>'1 lentelė'!C114</f>
        <v>R06-9904-290000-0070</v>
      </c>
      <c r="D115" s="59" t="str">
        <f>'1 lentelė'!D114</f>
        <v>P. Višinskio gatvės viešųjų erdvių pritaikymas jaunimo poreikiams</v>
      </c>
      <c r="E115" s="191" t="s">
        <v>367</v>
      </c>
      <c r="F115" s="251" t="s">
        <v>368</v>
      </c>
      <c r="G115" s="251">
        <v>10344</v>
      </c>
      <c r="H115" s="191"/>
      <c r="I115" s="191"/>
      <c r="J115" s="191"/>
      <c r="K115" s="191"/>
      <c r="L115" s="191"/>
      <c r="M115" s="191"/>
      <c r="N115" s="192"/>
      <c r="O115" s="192"/>
      <c r="P115" s="192"/>
      <c r="Q115" s="192"/>
      <c r="R115" s="192"/>
      <c r="S115" s="192"/>
      <c r="T115" s="192"/>
      <c r="U115" s="192"/>
      <c r="V115" s="192"/>
    </row>
    <row r="116" spans="2:22" s="45" customFormat="1" ht="51.75" x14ac:dyDescent="0.25">
      <c r="B116" s="59" t="str">
        <f>'1 lentelė'!B115</f>
        <v>1.2.1.2.6</v>
      </c>
      <c r="C116" s="59" t="str">
        <f>'1 lentelė'!C115</f>
        <v>R06-9904-290000-0071</v>
      </c>
      <c r="D116" s="59" t="str">
        <f>'1 lentelė'!D115</f>
        <v>Viešųjų erdvių ir gyvenamosios aplinkos gerinimas teritorijoje, besiribojančioje su Draugystės prospektu, Vytauto gatve, P. Višinskio gatve ir Dubijos gatve</v>
      </c>
      <c r="E116" s="191" t="s">
        <v>367</v>
      </c>
      <c r="F116" s="251" t="s">
        <v>368</v>
      </c>
      <c r="G116" s="251">
        <v>78138</v>
      </c>
      <c r="H116" s="191"/>
      <c r="I116" s="191"/>
      <c r="J116" s="191"/>
      <c r="K116" s="191"/>
      <c r="L116" s="191"/>
      <c r="M116" s="191"/>
      <c r="N116" s="192"/>
      <c r="O116" s="192"/>
      <c r="P116" s="192"/>
      <c r="Q116" s="192"/>
      <c r="R116" s="192"/>
      <c r="S116" s="192"/>
      <c r="T116" s="192"/>
      <c r="U116" s="192"/>
      <c r="V116" s="192"/>
    </row>
    <row r="117" spans="2:22" s="45" customFormat="1" ht="51.75" x14ac:dyDescent="0.25">
      <c r="B117" s="59" t="str">
        <f>'1 lentelė'!B116</f>
        <v>1.2.1.2.7</v>
      </c>
      <c r="C117" s="59" t="str">
        <f>'1 lentelė'!C116</f>
        <v>R06-9904-290000-0072</v>
      </c>
      <c r="D117" s="59" t="str">
        <f>'1 lentelė'!D116</f>
        <v>Šiaulių miesto Centrinio ir Didždvario parkų bei jų prieigų sutvarkymas</v>
      </c>
      <c r="E117" s="191" t="s">
        <v>367</v>
      </c>
      <c r="F117" s="251" t="s">
        <v>368</v>
      </c>
      <c r="G117" s="229">
        <v>197965</v>
      </c>
      <c r="H117" s="191"/>
      <c r="I117" s="191"/>
      <c r="J117" s="191"/>
      <c r="K117" s="191"/>
      <c r="L117" s="191"/>
      <c r="M117" s="191"/>
      <c r="N117" s="192"/>
      <c r="O117" s="192"/>
      <c r="P117" s="192"/>
      <c r="Q117" s="192"/>
      <c r="R117" s="192"/>
      <c r="S117" s="192"/>
      <c r="T117" s="192"/>
      <c r="U117" s="192"/>
      <c r="V117" s="192"/>
    </row>
    <row r="118" spans="2:22" s="45" customFormat="1" ht="51.75" x14ac:dyDescent="0.25">
      <c r="B118" s="59" t="str">
        <f>'1 lentelė'!B117</f>
        <v>1.2.1.2.8</v>
      </c>
      <c r="C118" s="59" t="str">
        <f>'1 lentelė'!C117</f>
        <v>R06-9904-290000-0073</v>
      </c>
      <c r="D118" s="59" t="str">
        <f>'1 lentelė'!D117</f>
        <v>"Saulės laikrodžio" aikštės kapitalinis remontas</v>
      </c>
      <c r="E118" s="191" t="s">
        <v>367</v>
      </c>
      <c r="F118" s="251" t="s">
        <v>368</v>
      </c>
      <c r="G118" s="230">
        <v>71827.91</v>
      </c>
      <c r="H118" s="191"/>
      <c r="I118" s="191"/>
      <c r="J118" s="191"/>
      <c r="K118" s="191"/>
      <c r="L118" s="191"/>
      <c r="M118" s="191"/>
      <c r="N118" s="192"/>
      <c r="O118" s="192"/>
      <c r="P118" s="192"/>
      <c r="Q118" s="192"/>
      <c r="R118" s="192"/>
      <c r="S118" s="192"/>
      <c r="T118" s="192"/>
      <c r="U118" s="192"/>
      <c r="V118" s="192"/>
    </row>
    <row r="119" spans="2:22" s="45" customFormat="1" ht="51.75" x14ac:dyDescent="0.25">
      <c r="B119" s="59" t="str">
        <f>'1 lentelė'!B118</f>
        <v>1.2.1.2.9</v>
      </c>
      <c r="C119" s="59" t="str">
        <f>'1 lentelė'!C118</f>
        <v>R06-0021-370000-0074</v>
      </c>
      <c r="D119" s="59" t="str">
        <f>'1 lentelė'!D118</f>
        <v>Aplinkos oro kokybės gerinimas Šiaulių mieste</v>
      </c>
      <c r="E119" s="251" t="s">
        <v>435</v>
      </c>
      <c r="F119" s="251" t="s">
        <v>436</v>
      </c>
      <c r="G119" s="267">
        <v>2</v>
      </c>
      <c r="H119" s="251" t="s">
        <v>437</v>
      </c>
      <c r="I119" s="251" t="s">
        <v>438</v>
      </c>
      <c r="J119" s="251">
        <v>1</v>
      </c>
      <c r="K119" s="251" t="s">
        <v>439</v>
      </c>
      <c r="L119" s="251" t="s">
        <v>440</v>
      </c>
      <c r="M119" s="251">
        <v>1</v>
      </c>
      <c r="N119" s="192"/>
      <c r="O119" s="192"/>
      <c r="P119" s="192"/>
      <c r="Q119" s="192"/>
      <c r="R119" s="192"/>
      <c r="S119" s="192"/>
      <c r="T119" s="192"/>
      <c r="U119" s="192"/>
      <c r="V119" s="192"/>
    </row>
    <row r="120" spans="2:22" ht="26.25" x14ac:dyDescent="0.25">
      <c r="B120" s="65" t="str">
        <f>'1 lentelė'!B119</f>
        <v>1.2.2</v>
      </c>
      <c r="C120" s="65"/>
      <c r="D120" s="247" t="str">
        <f>'1 lentelė'!D119</f>
        <v>Uždavinys: Kompleksiškai vystyti ir plėtoti kaimo gyvenamąsias vietoves</v>
      </c>
      <c r="E120" s="260"/>
      <c r="F120" s="260"/>
      <c r="G120" s="260"/>
      <c r="H120" s="260"/>
      <c r="I120" s="260"/>
      <c r="J120" s="260"/>
      <c r="K120" s="260"/>
      <c r="L120" s="260"/>
      <c r="M120" s="260"/>
      <c r="N120" s="260"/>
      <c r="O120" s="260"/>
      <c r="P120" s="260"/>
      <c r="Q120" s="260"/>
      <c r="R120" s="260"/>
      <c r="S120" s="260"/>
      <c r="T120" s="260"/>
      <c r="U120" s="260"/>
      <c r="V120" s="260"/>
    </row>
    <row r="121" spans="2:22" ht="26.25" x14ac:dyDescent="0.25">
      <c r="B121" s="66" t="str">
        <f>'1 lentelė'!B120</f>
        <v>1.2.2.1</v>
      </c>
      <c r="C121" s="66"/>
      <c r="D121" s="249" t="str">
        <f>'1 lentelė'!D120</f>
        <v>Priemonė: Remti kaimo atnaujinimą ir plėtrą taikant kaimo plėtros politikos priemones</v>
      </c>
      <c r="E121" s="258"/>
      <c r="F121" s="258"/>
      <c r="G121" s="258"/>
      <c r="H121" s="258"/>
      <c r="I121" s="258"/>
      <c r="J121" s="258"/>
      <c r="K121" s="258"/>
      <c r="L121" s="258"/>
      <c r="M121" s="258"/>
      <c r="N121" s="258"/>
      <c r="O121" s="258"/>
      <c r="P121" s="258"/>
      <c r="Q121" s="258"/>
      <c r="R121" s="258"/>
      <c r="S121" s="258"/>
      <c r="T121" s="258"/>
      <c r="U121" s="258"/>
      <c r="V121" s="258"/>
    </row>
    <row r="122" spans="2:22" s="45" customFormat="1" ht="64.5" x14ac:dyDescent="0.25">
      <c r="B122" s="59" t="str">
        <f>'1 lentelė'!B121</f>
        <v>1.2.2.1.1</v>
      </c>
      <c r="C122" s="59" t="str">
        <f>'1 lentelė'!C121</f>
        <v>R06-ZM07-320000-0075</v>
      </c>
      <c r="D122" s="59" t="str">
        <f>'1 lentelė'!D121</f>
        <v>Sporto erdvės įrengimas Tytuvėnų apylinkių seniūnijos Budraičių kaime</v>
      </c>
      <c r="E122" s="191" t="s">
        <v>448</v>
      </c>
      <c r="F122" s="251" t="s">
        <v>449</v>
      </c>
      <c r="G122" s="191">
        <v>1</v>
      </c>
      <c r="H122" s="191" t="s">
        <v>450</v>
      </c>
      <c r="I122" s="251" t="s">
        <v>451</v>
      </c>
      <c r="J122" s="191">
        <v>234</v>
      </c>
      <c r="K122" s="191" t="s">
        <v>452</v>
      </c>
      <c r="L122" s="251" t="s">
        <v>453</v>
      </c>
      <c r="M122" s="191">
        <v>1</v>
      </c>
      <c r="N122" s="192"/>
      <c r="O122" s="192"/>
      <c r="P122" s="192"/>
      <c r="Q122" s="192"/>
      <c r="R122" s="192"/>
      <c r="S122" s="192"/>
      <c r="T122" s="192"/>
      <c r="U122" s="192"/>
      <c r="V122" s="192"/>
    </row>
    <row r="123" spans="2:22" s="45" customFormat="1" ht="64.5" x14ac:dyDescent="0.25">
      <c r="B123" s="59" t="str">
        <f>'1 lentelė'!B122</f>
        <v>1.2.2.1.2</v>
      </c>
      <c r="C123" s="59" t="str">
        <f>'1 lentelė'!C122</f>
        <v>R06-ZM07-282932-0076</v>
      </c>
      <c r="D123" s="59" t="str">
        <f>'1 lentelė'!D122</f>
        <v>Viešosios infrastruktūros atnaujinimas Joniškio rajono kaimo vietovėse</v>
      </c>
      <c r="E123" s="191" t="s">
        <v>448</v>
      </c>
      <c r="F123" s="251" t="s">
        <v>449</v>
      </c>
      <c r="G123" s="191">
        <v>3</v>
      </c>
      <c r="H123" s="191" t="s">
        <v>450</v>
      </c>
      <c r="I123" s="251" t="s">
        <v>451</v>
      </c>
      <c r="J123" s="191">
        <v>1395</v>
      </c>
      <c r="K123" s="191" t="s">
        <v>452</v>
      </c>
      <c r="L123" s="251" t="s">
        <v>453</v>
      </c>
      <c r="M123" s="191">
        <v>1</v>
      </c>
      <c r="N123" s="192"/>
      <c r="O123" s="192"/>
      <c r="P123" s="192"/>
      <c r="Q123" s="192"/>
      <c r="R123" s="192"/>
      <c r="S123" s="192"/>
      <c r="T123" s="192"/>
      <c r="U123" s="192"/>
      <c r="V123" s="192"/>
    </row>
    <row r="124" spans="2:22" s="45" customFormat="1" ht="64.5" x14ac:dyDescent="0.25">
      <c r="B124" s="59" t="str">
        <f>'1 lentelė'!B123</f>
        <v>1.2.2.1.3</v>
      </c>
      <c r="C124" s="59" t="str">
        <f>'1 lentelė'!C123</f>
        <v>R06-ZM07-070000-0077</v>
      </c>
      <c r="D124" s="59" t="str">
        <f>'1 lentelė'!D123</f>
        <v>Radviliškio rajono savivaldybės Prastavonių, Kunigiškių, Miežaičių, Arimaičių, Kaulinių ir Jonaitiškio kaimų geriamojo vandens gerinimo sistemų įrengimas</v>
      </c>
      <c r="E124" s="191" t="s">
        <v>448</v>
      </c>
      <c r="F124" s="251" t="s">
        <v>449</v>
      </c>
      <c r="G124" s="191">
        <v>6</v>
      </c>
      <c r="H124" s="191" t="s">
        <v>450</v>
      </c>
      <c r="I124" s="251" t="s">
        <v>451</v>
      </c>
      <c r="J124" s="191">
        <v>364</v>
      </c>
      <c r="K124" s="191" t="s">
        <v>452</v>
      </c>
      <c r="L124" s="251" t="s">
        <v>453</v>
      </c>
      <c r="M124" s="191">
        <v>7</v>
      </c>
      <c r="N124" s="192"/>
      <c r="O124" s="192"/>
      <c r="P124" s="192"/>
      <c r="Q124" s="192"/>
      <c r="R124" s="192"/>
      <c r="S124" s="192"/>
      <c r="T124" s="192"/>
      <c r="U124" s="192"/>
      <c r="V124" s="192"/>
    </row>
    <row r="125" spans="2:22" s="199" customFormat="1" ht="64.5" x14ac:dyDescent="0.25">
      <c r="B125" s="59" t="str">
        <f>'1 lentelė'!B124</f>
        <v>1.2.2.1.6</v>
      </c>
      <c r="C125" s="59" t="str">
        <f>'1 lentelė'!C124</f>
        <v>R06-ZM07-340000-0080</v>
      </c>
      <c r="D125" s="59" t="str">
        <f>'1 lentelė'!D124</f>
        <v>Viešosios infrastruktūros sutvarkymas Pakruojo rajono Žeimelio miestelyje</v>
      </c>
      <c r="E125" s="191" t="s">
        <v>448</v>
      </c>
      <c r="F125" s="251" t="s">
        <v>449</v>
      </c>
      <c r="G125" s="191">
        <v>2</v>
      </c>
      <c r="H125" s="191" t="s">
        <v>450</v>
      </c>
      <c r="I125" s="251" t="s">
        <v>451</v>
      </c>
      <c r="J125" s="191">
        <v>953</v>
      </c>
      <c r="K125" s="191" t="s">
        <v>452</v>
      </c>
      <c r="L125" s="251" t="s">
        <v>453</v>
      </c>
      <c r="M125" s="191">
        <v>1</v>
      </c>
      <c r="N125" s="192"/>
      <c r="O125" s="192"/>
      <c r="P125" s="192"/>
      <c r="Q125" s="192"/>
      <c r="R125" s="192"/>
      <c r="S125" s="192"/>
      <c r="T125" s="192"/>
      <c r="U125" s="192"/>
      <c r="V125" s="192"/>
    </row>
    <row r="126" spans="2:22" s="45" customFormat="1" ht="64.5" x14ac:dyDescent="0.25">
      <c r="B126" s="59" t="str">
        <f>'1 lentelė'!B125</f>
        <v>1.2.2.1.7</v>
      </c>
      <c r="C126" s="59" t="str">
        <f>'1 lentelė'!C125</f>
        <v>R06-ZM07-500000-0081</v>
      </c>
      <c r="D126" s="59" t="str">
        <f>'1 lentelė'!D125</f>
        <v>Viešosios infrastruktūros įrengimas Naisių kaime</v>
      </c>
      <c r="E126" s="191" t="s">
        <v>448</v>
      </c>
      <c r="F126" s="251" t="s">
        <v>449</v>
      </c>
      <c r="G126" s="191">
        <v>1</v>
      </c>
      <c r="H126" s="191" t="s">
        <v>450</v>
      </c>
      <c r="I126" s="251" t="s">
        <v>451</v>
      </c>
      <c r="J126" s="191">
        <v>492</v>
      </c>
      <c r="K126" s="191" t="s">
        <v>452</v>
      </c>
      <c r="L126" s="251" t="s">
        <v>453</v>
      </c>
      <c r="M126" s="191">
        <v>1</v>
      </c>
      <c r="N126" s="192"/>
      <c r="O126" s="192"/>
      <c r="P126" s="192"/>
      <c r="Q126" s="192"/>
      <c r="R126" s="192"/>
      <c r="S126" s="192"/>
      <c r="T126" s="192"/>
      <c r="U126" s="192"/>
      <c r="V126" s="192"/>
    </row>
    <row r="127" spans="2:22" s="52" customFormat="1" ht="64.5" x14ac:dyDescent="0.25">
      <c r="B127" s="59" t="str">
        <f>'1 lentelė'!B126</f>
        <v>1.2.2.1.8</v>
      </c>
      <c r="C127" s="59" t="str">
        <f>'1 lentelė'!C126</f>
        <v>R06-ZM07-500000-0082</v>
      </c>
      <c r="D127" s="59" t="str">
        <f>'1 lentelė'!D126</f>
        <v>Bendruomeninės infrastruktūros gerinimas Žalpių kaime</v>
      </c>
      <c r="E127" s="191" t="s">
        <v>448</v>
      </c>
      <c r="F127" s="251" t="s">
        <v>449</v>
      </c>
      <c r="G127" s="191">
        <v>1</v>
      </c>
      <c r="H127" s="191" t="s">
        <v>450</v>
      </c>
      <c r="I127" s="251" t="s">
        <v>451</v>
      </c>
      <c r="J127" s="191">
        <v>172</v>
      </c>
      <c r="K127" s="191" t="s">
        <v>452</v>
      </c>
      <c r="L127" s="251" t="s">
        <v>453</v>
      </c>
      <c r="M127" s="191">
        <v>1</v>
      </c>
      <c r="N127" s="192"/>
      <c r="O127" s="192"/>
      <c r="P127" s="192"/>
      <c r="Q127" s="192"/>
      <c r="R127" s="192"/>
      <c r="S127" s="192"/>
      <c r="T127" s="192"/>
      <c r="U127" s="192"/>
      <c r="V127" s="192"/>
    </row>
    <row r="128" spans="2:22" s="45" customFormat="1" ht="64.5" x14ac:dyDescent="0.25">
      <c r="B128" s="59" t="str">
        <f>'1 lentelė'!B127</f>
        <v>1.2.2.1.10</v>
      </c>
      <c r="C128" s="59" t="str">
        <f>'1 lentelė'!C127</f>
        <v>R06-ZM07-500000-0084</v>
      </c>
      <c r="D128" s="59" t="str">
        <f>'1 lentelė'!D127</f>
        <v>Akmenės seniūnijos akmenės II  kaimo viešosios infrastruktūros sutvarkymas</v>
      </c>
      <c r="E128" s="191" t="s">
        <v>448</v>
      </c>
      <c r="F128" s="251" t="s">
        <v>449</v>
      </c>
      <c r="G128" s="191">
        <v>3</v>
      </c>
      <c r="H128" s="191" t="s">
        <v>450</v>
      </c>
      <c r="I128" s="251" t="s">
        <v>451</v>
      </c>
      <c r="J128" s="191">
        <v>478</v>
      </c>
      <c r="K128" s="191" t="s">
        <v>452</v>
      </c>
      <c r="L128" s="251" t="s">
        <v>453</v>
      </c>
      <c r="M128" s="191">
        <v>1</v>
      </c>
      <c r="N128" s="192"/>
      <c r="O128" s="192"/>
      <c r="P128" s="192"/>
      <c r="Q128" s="192"/>
      <c r="R128" s="72"/>
      <c r="S128" s="192"/>
      <c r="T128" s="192"/>
      <c r="U128" s="192"/>
      <c r="V128" s="192"/>
    </row>
    <row r="129" spans="2:22" s="45" customFormat="1" ht="64.5" x14ac:dyDescent="0.25">
      <c r="B129" s="59" t="str">
        <f>'1 lentelė'!B128</f>
        <v>1.2.2.1.11</v>
      </c>
      <c r="C129" s="59" t="str">
        <f>'1 lentelė'!C128</f>
        <v>R06-ZM07-340000-0085</v>
      </c>
      <c r="D129" s="59" t="str">
        <f>'1 lentelė'!D128</f>
        <v>Akmenės rajono savivaldybės Alkiškių kultūros namų pastato atnaujinimas (modernizavimas)</v>
      </c>
      <c r="E129" s="191" t="s">
        <v>448</v>
      </c>
      <c r="F129" s="251" t="s">
        <v>449</v>
      </c>
      <c r="G129" s="191">
        <v>1</v>
      </c>
      <c r="H129" s="191" t="s">
        <v>450</v>
      </c>
      <c r="I129" s="251" t="s">
        <v>451</v>
      </c>
      <c r="J129" s="191">
        <v>374</v>
      </c>
      <c r="K129" s="191" t="s">
        <v>452</v>
      </c>
      <c r="L129" s="251" t="s">
        <v>453</v>
      </c>
      <c r="M129" s="191">
        <v>1</v>
      </c>
      <c r="N129" s="192"/>
      <c r="O129" s="192"/>
      <c r="P129" s="192"/>
      <c r="Q129" s="192"/>
      <c r="R129" s="72"/>
      <c r="S129" s="192"/>
      <c r="T129" s="192"/>
      <c r="U129" s="192"/>
      <c r="V129" s="192"/>
    </row>
    <row r="130" spans="2:22" s="45" customFormat="1" ht="64.5" x14ac:dyDescent="0.25">
      <c r="B130" s="59" t="str">
        <f>'1 lentelė'!B129</f>
        <v>1.2.2.1.12</v>
      </c>
      <c r="C130" s="59" t="str">
        <f>'1 lentelė'!C129</f>
        <v>R06-ZM07-290000-0086</v>
      </c>
      <c r="D130" s="59" t="str">
        <f>'1 lentelė'!D129</f>
        <v>Viešosios infrastruktūros įrengimas Varputėnų kaime</v>
      </c>
      <c r="E130" s="191" t="s">
        <v>448</v>
      </c>
      <c r="F130" s="251" t="s">
        <v>449</v>
      </c>
      <c r="G130" s="191">
        <v>1</v>
      </c>
      <c r="H130" s="191" t="s">
        <v>450</v>
      </c>
      <c r="I130" s="251" t="s">
        <v>451</v>
      </c>
      <c r="J130" s="191">
        <v>210</v>
      </c>
      <c r="K130" s="191" t="s">
        <v>452</v>
      </c>
      <c r="L130" s="251" t="s">
        <v>453</v>
      </c>
      <c r="M130" s="191">
        <v>1</v>
      </c>
      <c r="N130" s="192"/>
      <c r="O130" s="192"/>
      <c r="P130" s="192"/>
      <c r="Q130" s="192"/>
      <c r="R130" s="72"/>
      <c r="S130" s="192"/>
      <c r="T130" s="192"/>
      <c r="U130" s="192"/>
      <c r="V130" s="192"/>
    </row>
    <row r="131" spans="2:22" s="45" customFormat="1" ht="64.5" x14ac:dyDescent="0.25">
      <c r="B131" s="59" t="str">
        <f>'1 lentelė'!B130</f>
        <v>1.2.2.1.13</v>
      </c>
      <c r="C131" s="59" t="str">
        <f>'1 lentelė'!C130</f>
        <v>R06-ZM07-290000-0087</v>
      </c>
      <c r="D131" s="59" t="str">
        <f>'1 lentelė'!D130</f>
        <v>Viešosios infrastruktūros įrengimas Sutkūnų kaime</v>
      </c>
      <c r="E131" s="191" t="s">
        <v>448</v>
      </c>
      <c r="F131" s="251" t="s">
        <v>449</v>
      </c>
      <c r="G131" s="191">
        <v>1</v>
      </c>
      <c r="H131" s="191" t="s">
        <v>450</v>
      </c>
      <c r="I131" s="251" t="s">
        <v>451</v>
      </c>
      <c r="J131" s="191">
        <v>493</v>
      </c>
      <c r="K131" s="191" t="s">
        <v>452</v>
      </c>
      <c r="L131" s="251" t="s">
        <v>453</v>
      </c>
      <c r="M131" s="191">
        <v>1</v>
      </c>
      <c r="N131" s="192"/>
      <c r="O131" s="192"/>
      <c r="P131" s="192"/>
      <c r="Q131" s="192"/>
      <c r="R131" s="192"/>
      <c r="S131" s="192"/>
      <c r="T131" s="192"/>
      <c r="U131" s="192"/>
      <c r="V131" s="192"/>
    </row>
    <row r="132" spans="2:22" s="199" customFormat="1" ht="64.5" x14ac:dyDescent="0.25">
      <c r="B132" s="59" t="str">
        <f>'1 lentelė'!B131</f>
        <v>1.2.2.1.15</v>
      </c>
      <c r="C132" s="59" t="str">
        <f>'1 lentelė'!C131</f>
        <v>R06-ZM07-330000-0089</v>
      </c>
      <c r="D132" s="59" t="str">
        <f>'1 lentelė'!D131</f>
        <v>Baisogalos seniūnijos Pakiršinio kaimo, Parko g. 6, pastato pritaikymas amatų veiklos plėtrai</v>
      </c>
      <c r="E132" s="191" t="s">
        <v>448</v>
      </c>
      <c r="F132" s="251" t="s">
        <v>449</v>
      </c>
      <c r="G132" s="191">
        <v>1</v>
      </c>
      <c r="H132" s="191" t="s">
        <v>450</v>
      </c>
      <c r="I132" s="251" t="s">
        <v>451</v>
      </c>
      <c r="J132" s="191">
        <v>567</v>
      </c>
      <c r="K132" s="191" t="s">
        <v>452</v>
      </c>
      <c r="L132" s="251" t="s">
        <v>453</v>
      </c>
      <c r="M132" s="191">
        <v>1</v>
      </c>
      <c r="N132" s="192"/>
      <c r="O132" s="192"/>
      <c r="P132" s="192"/>
      <c r="Q132" s="192"/>
      <c r="R132" s="192"/>
      <c r="S132" s="192"/>
      <c r="T132" s="192"/>
      <c r="U132" s="192"/>
      <c r="V132" s="192"/>
    </row>
    <row r="133" spans="2:22" s="199" customFormat="1" ht="64.5" x14ac:dyDescent="0.25">
      <c r="B133" s="59" t="str">
        <f>'1 lentelė'!B132</f>
        <v>1.2.2.1.16</v>
      </c>
      <c r="C133" s="59" t="str">
        <f>'1 lentelė'!C132</f>
        <v>R06-ZM07-070000-0090</v>
      </c>
      <c r="D133" s="59" t="str">
        <f>'1 lentelė'!D132</f>
        <v>Kelmės apylinkių seniūnijos vandentvarkos infrastruktūros gerinimas</v>
      </c>
      <c r="E133" s="191" t="s">
        <v>448</v>
      </c>
      <c r="F133" s="251" t="s">
        <v>449</v>
      </c>
      <c r="G133" s="191">
        <v>1</v>
      </c>
      <c r="H133" s="191" t="s">
        <v>450</v>
      </c>
      <c r="I133" s="251" t="s">
        <v>451</v>
      </c>
      <c r="J133" s="191">
        <v>32</v>
      </c>
      <c r="K133" s="191" t="s">
        <v>452</v>
      </c>
      <c r="L133" s="251" t="s">
        <v>453</v>
      </c>
      <c r="M133" s="191">
        <v>1</v>
      </c>
      <c r="N133" s="192"/>
      <c r="O133" s="192"/>
      <c r="P133" s="192"/>
      <c r="Q133" s="192"/>
      <c r="R133" s="192"/>
      <c r="S133" s="192"/>
      <c r="T133" s="192"/>
      <c r="U133" s="192"/>
      <c r="V133" s="192"/>
    </row>
    <row r="134" spans="2:22" s="199" customFormat="1" ht="64.5" x14ac:dyDescent="0.25">
      <c r="B134" s="59" t="str">
        <f>'1 lentelė'!B133</f>
        <v>1.2.2.1.17</v>
      </c>
      <c r="C134" s="59" t="str">
        <f>'1 lentelė'!C133</f>
        <v>R06-ZM07-070000-0091</v>
      </c>
      <c r="D134" s="59" t="str">
        <f>'1 lentelė'!D133</f>
        <v>Tytuvėnų apylinkių seniūnijos vandentvarkos infrastruktūros gerinimas</v>
      </c>
      <c r="E134" s="191" t="s">
        <v>448</v>
      </c>
      <c r="F134" s="251" t="s">
        <v>449</v>
      </c>
      <c r="G134" s="191">
        <v>0</v>
      </c>
      <c r="H134" s="191" t="s">
        <v>450</v>
      </c>
      <c r="I134" s="251" t="s">
        <v>451</v>
      </c>
      <c r="J134" s="191">
        <v>92</v>
      </c>
      <c r="K134" s="191" t="s">
        <v>452</v>
      </c>
      <c r="L134" s="251" t="s">
        <v>453</v>
      </c>
      <c r="M134" s="191">
        <v>1</v>
      </c>
      <c r="N134" s="192"/>
      <c r="O134" s="192"/>
      <c r="P134" s="192"/>
      <c r="Q134" s="192"/>
      <c r="R134" s="192"/>
      <c r="S134" s="192"/>
      <c r="T134" s="192"/>
      <c r="U134" s="192"/>
      <c r="V134" s="192"/>
    </row>
    <row r="135" spans="2:22" s="199" customFormat="1" ht="64.5" x14ac:dyDescent="0.25">
      <c r="B135" s="59" t="str">
        <f>'1 lentelė'!B134</f>
        <v>1.2.2.1.18</v>
      </c>
      <c r="C135" s="59" t="str">
        <f>'1 lentelė'!C134</f>
        <v>R06-ZM07-320000-0093</v>
      </c>
      <c r="D135" s="59" t="str">
        <f>'1 lentelė'!D134</f>
        <v>Viešosios sporto infrastruktūros sutvarkymas Akmenės rajono Kivylių kaime</v>
      </c>
      <c r="E135" s="191" t="s">
        <v>448</v>
      </c>
      <c r="F135" s="251" t="s">
        <v>449</v>
      </c>
      <c r="G135" s="191">
        <v>1</v>
      </c>
      <c r="H135" s="191" t="s">
        <v>450</v>
      </c>
      <c r="I135" s="251" t="s">
        <v>451</v>
      </c>
      <c r="J135" s="191">
        <v>443</v>
      </c>
      <c r="K135" s="191" t="s">
        <v>452</v>
      </c>
      <c r="L135" s="251" t="s">
        <v>453</v>
      </c>
      <c r="M135" s="191">
        <v>1</v>
      </c>
      <c r="N135" s="192"/>
      <c r="O135" s="192"/>
      <c r="P135" s="192"/>
      <c r="Q135" s="192"/>
      <c r="R135" s="192"/>
      <c r="S135" s="192"/>
      <c r="T135" s="192"/>
      <c r="U135" s="192"/>
      <c r="V135" s="192"/>
    </row>
    <row r="136" spans="2:22" s="199" customFormat="1" ht="64.5" x14ac:dyDescent="0.25">
      <c r="B136" s="59" t="str">
        <f>'1 lentelė'!B135</f>
        <v>1.2.2.1.19</v>
      </c>
      <c r="C136" s="59" t="str">
        <f>'1 lentelė'!C135</f>
        <v>R06-ZM07-070000-0094</v>
      </c>
      <c r="D136" s="59" t="str">
        <f>'1 lentelė'!D135</f>
        <v>Mikniūnų kaimo vandentiekio tinklų rekonstrukcija ir vandens gerinimo įrenginių statyba</v>
      </c>
      <c r="E136" s="191" t="s">
        <v>448</v>
      </c>
      <c r="F136" s="251" t="s">
        <v>449</v>
      </c>
      <c r="G136" s="191">
        <v>2</v>
      </c>
      <c r="H136" s="191" t="s">
        <v>450</v>
      </c>
      <c r="I136" s="251" t="s">
        <v>451</v>
      </c>
      <c r="J136" s="191">
        <v>100</v>
      </c>
      <c r="K136" s="191" t="s">
        <v>452</v>
      </c>
      <c r="L136" s="251" t="s">
        <v>453</v>
      </c>
      <c r="M136" s="191">
        <v>1</v>
      </c>
      <c r="N136" s="192"/>
      <c r="O136" s="192"/>
      <c r="P136" s="192"/>
      <c r="Q136" s="192"/>
      <c r="R136" s="192"/>
      <c r="S136" s="192"/>
      <c r="T136" s="192"/>
      <c r="U136" s="192"/>
      <c r="V136" s="192"/>
    </row>
    <row r="137" spans="2:22" s="199" customFormat="1" ht="64.5" x14ac:dyDescent="0.25">
      <c r="B137" s="59" t="str">
        <f>'1 lentelė'!B136</f>
        <v>1.2.2.1.20</v>
      </c>
      <c r="C137" s="59" t="str">
        <f>'1 lentelė'!C136</f>
        <v>R06-ZM07-070000-0095</v>
      </c>
      <c r="D137" s="59" t="str">
        <f>'1 lentelė'!D136</f>
        <v>Draudelių kaimo vandentiekio tinklų rekonstrukcija ir vandens gerinimo įrenginių statyba</v>
      </c>
      <c r="E137" s="191" t="s">
        <v>448</v>
      </c>
      <c r="F137" s="251" t="s">
        <v>449</v>
      </c>
      <c r="G137" s="191">
        <v>2</v>
      </c>
      <c r="H137" s="191" t="s">
        <v>450</v>
      </c>
      <c r="I137" s="251" t="s">
        <v>451</v>
      </c>
      <c r="J137" s="191">
        <v>159</v>
      </c>
      <c r="K137" s="191" t="s">
        <v>452</v>
      </c>
      <c r="L137" s="251" t="s">
        <v>453</v>
      </c>
      <c r="M137" s="191">
        <v>1</v>
      </c>
      <c r="N137" s="192"/>
      <c r="O137" s="192"/>
      <c r="P137" s="192"/>
      <c r="Q137" s="192"/>
      <c r="R137" s="192"/>
      <c r="S137" s="192"/>
      <c r="T137" s="192"/>
      <c r="U137" s="192"/>
      <c r="V137" s="192"/>
    </row>
    <row r="138" spans="2:22" s="45" customFormat="1" ht="64.5" x14ac:dyDescent="0.25">
      <c r="B138" s="59" t="str">
        <f>'1 lentelė'!B137</f>
        <v>1.2.2.1.21</v>
      </c>
      <c r="C138" s="59" t="str">
        <f>'1 lentelė'!C137</f>
        <v>R06-ZM07-070000-0096</v>
      </c>
      <c r="D138" s="59" t="str">
        <f>'1 lentelė'!D137</f>
        <v>Medikonių kaimo vandentiekio tinklų rekonstrukcija ir vandens gerinimo įrenginių statyba</v>
      </c>
      <c r="E138" s="191" t="s">
        <v>448</v>
      </c>
      <c r="F138" s="251" t="s">
        <v>449</v>
      </c>
      <c r="G138" s="191">
        <v>2</v>
      </c>
      <c r="H138" s="191" t="s">
        <v>450</v>
      </c>
      <c r="I138" s="251" t="s">
        <v>451</v>
      </c>
      <c r="J138" s="191">
        <v>105</v>
      </c>
      <c r="K138" s="191" t="s">
        <v>452</v>
      </c>
      <c r="L138" s="251" t="s">
        <v>453</v>
      </c>
      <c r="M138" s="191">
        <v>1</v>
      </c>
      <c r="N138" s="192"/>
      <c r="O138" s="192"/>
      <c r="P138" s="192"/>
      <c r="Q138" s="192"/>
      <c r="R138" s="192"/>
      <c r="S138" s="192"/>
      <c r="T138" s="192"/>
      <c r="U138" s="192"/>
      <c r="V138" s="192"/>
    </row>
    <row r="139" spans="2:22" s="45" customFormat="1" ht="64.5" x14ac:dyDescent="0.25">
      <c r="B139" s="59" t="str">
        <f>'1 lentelė'!B138</f>
        <v>1.2.2.1.22</v>
      </c>
      <c r="C139" s="59" t="str">
        <f>'1 lentelė'!C138</f>
        <v>R06-ZM07-500000-0097</v>
      </c>
      <c r="D139" s="59" t="str">
        <f>'1 lentelė'!D138</f>
        <v>Apšvietimo inžinerinių tinklų atnaujinimas ir plėtra Joniškio rajono kaimo vietovėse</v>
      </c>
      <c r="E139" s="191" t="s">
        <v>448</v>
      </c>
      <c r="F139" s="251" t="s">
        <v>449</v>
      </c>
      <c r="G139" s="191">
        <v>1</v>
      </c>
      <c r="H139" s="191" t="s">
        <v>450</v>
      </c>
      <c r="I139" s="251" t="s">
        <v>451</v>
      </c>
      <c r="J139" s="191">
        <v>2153</v>
      </c>
      <c r="K139" s="191" t="s">
        <v>452</v>
      </c>
      <c r="L139" s="251" t="s">
        <v>453</v>
      </c>
      <c r="M139" s="191">
        <v>1</v>
      </c>
      <c r="N139" s="192"/>
      <c r="O139" s="192"/>
      <c r="P139" s="192"/>
      <c r="Q139" s="192"/>
      <c r="R139" s="192"/>
      <c r="S139" s="192"/>
      <c r="T139" s="192"/>
      <c r="U139" s="192"/>
      <c r="V139" s="192"/>
    </row>
    <row r="140" spans="2:22" s="52" customFormat="1" ht="64.5" x14ac:dyDescent="0.25">
      <c r="B140" s="59" t="str">
        <f>'1 lentelė'!B139</f>
        <v>1.2.2.1.23</v>
      </c>
      <c r="C140" s="59" t="str">
        <f>'1 lentelė'!C139</f>
        <v>R06-ZM07-290000-0098</v>
      </c>
      <c r="D140" s="59" t="str">
        <f>'1 lentelė'!D139</f>
        <v>Šaukoto miestelio centrinės aikštės kompleksinis sutvarkymas</v>
      </c>
      <c r="E140" s="191" t="s">
        <v>448</v>
      </c>
      <c r="F140" s="251" t="s">
        <v>449</v>
      </c>
      <c r="G140" s="191">
        <v>1</v>
      </c>
      <c r="H140" s="191" t="s">
        <v>450</v>
      </c>
      <c r="I140" s="251" t="s">
        <v>451</v>
      </c>
      <c r="J140" s="191">
        <v>567</v>
      </c>
      <c r="K140" s="191" t="s">
        <v>452</v>
      </c>
      <c r="L140" s="251" t="s">
        <v>453</v>
      </c>
      <c r="M140" s="191">
        <v>1</v>
      </c>
      <c r="N140" s="192"/>
      <c r="O140" s="192"/>
      <c r="P140" s="192"/>
      <c r="Q140" s="192"/>
      <c r="R140" s="192"/>
      <c r="S140" s="192"/>
      <c r="T140" s="192"/>
      <c r="U140" s="192"/>
      <c r="V140" s="192"/>
    </row>
    <row r="141" spans="2:22" s="45" customFormat="1" ht="64.5" x14ac:dyDescent="0.25">
      <c r="B141" s="59" t="str">
        <f>'1 lentelė'!B140</f>
        <v>1.2.2.1.24</v>
      </c>
      <c r="C141" s="59" t="str">
        <f>'1 lentelė'!C140</f>
        <v>R06-ZM07-060000-0099</v>
      </c>
      <c r="D141" s="59" t="str">
        <f>'1 lentelė'!D140</f>
        <v>Rimšonių kaimo vandentiekio tinklų statyba</v>
      </c>
      <c r="E141" s="191" t="s">
        <v>448</v>
      </c>
      <c r="F141" s="251" t="s">
        <v>449</v>
      </c>
      <c r="G141" s="191">
        <v>1</v>
      </c>
      <c r="H141" s="191" t="s">
        <v>450</v>
      </c>
      <c r="I141" s="251" t="s">
        <v>451</v>
      </c>
      <c r="J141" s="191">
        <v>21</v>
      </c>
      <c r="K141" s="191" t="s">
        <v>452</v>
      </c>
      <c r="L141" s="251" t="s">
        <v>453</v>
      </c>
      <c r="M141" s="191">
        <v>1</v>
      </c>
      <c r="N141" s="192"/>
      <c r="O141" s="192"/>
      <c r="P141" s="192"/>
      <c r="Q141" s="192"/>
      <c r="R141" s="192"/>
      <c r="S141" s="192"/>
      <c r="T141" s="192"/>
      <c r="U141" s="192"/>
      <c r="V141" s="192"/>
    </row>
    <row r="142" spans="2:22" s="45" customFormat="1" ht="64.5" x14ac:dyDescent="0.25">
      <c r="B142" s="59" t="str">
        <f>'1 lentelė'!B141</f>
        <v>1.2.2.1.25</v>
      </c>
      <c r="C142" s="59" t="str">
        <f>'1 lentelė'!C141</f>
        <v>R06-ZM07-295000-0100</v>
      </c>
      <c r="D142" s="59" t="str">
        <f>'1 lentelė'!D141</f>
        <v>Viešosios infrastruktūros įrengimas Gilvyčių kaime</v>
      </c>
      <c r="E142" s="191" t="s">
        <v>448</v>
      </c>
      <c r="F142" s="251" t="s">
        <v>449</v>
      </c>
      <c r="G142" s="191">
        <v>2</v>
      </c>
      <c r="H142" s="191" t="s">
        <v>450</v>
      </c>
      <c r="I142" s="251" t="s">
        <v>451</v>
      </c>
      <c r="J142" s="191">
        <v>275</v>
      </c>
      <c r="K142" s="191" t="s">
        <v>452</v>
      </c>
      <c r="L142" s="251" t="s">
        <v>453</v>
      </c>
      <c r="M142" s="191">
        <v>1</v>
      </c>
      <c r="N142" s="192"/>
      <c r="O142" s="192"/>
      <c r="P142" s="192"/>
      <c r="Q142" s="192"/>
      <c r="R142" s="192"/>
      <c r="S142" s="192"/>
      <c r="T142" s="192"/>
      <c r="U142" s="192"/>
      <c r="V142" s="192"/>
    </row>
    <row r="143" spans="2:22" s="199" customFormat="1" ht="64.5" x14ac:dyDescent="0.25">
      <c r="B143" s="59" t="str">
        <f>'1 lentelė'!B142</f>
        <v>1.2.2.1.26</v>
      </c>
      <c r="C143" s="59" t="str">
        <f>'1 lentelė'!C142</f>
        <v>R06-ZM07-295000-0101</v>
      </c>
      <c r="D143" s="59" t="str">
        <f>'1 lentelė'!D142</f>
        <v>Viešosios infrastruktūros įrengimas Žeimių kaime</v>
      </c>
      <c r="E143" s="191" t="s">
        <v>448</v>
      </c>
      <c r="F143" s="251" t="s">
        <v>449</v>
      </c>
      <c r="G143" s="191">
        <v>1</v>
      </c>
      <c r="H143" s="191" t="s">
        <v>450</v>
      </c>
      <c r="I143" s="251" t="s">
        <v>451</v>
      </c>
      <c r="J143" s="191">
        <v>199</v>
      </c>
      <c r="K143" s="191" t="s">
        <v>452</v>
      </c>
      <c r="L143" s="251" t="s">
        <v>453</v>
      </c>
      <c r="M143" s="191">
        <v>1</v>
      </c>
      <c r="N143" s="192"/>
      <c r="O143" s="192"/>
      <c r="P143" s="192"/>
      <c r="Q143" s="192"/>
      <c r="R143" s="192"/>
      <c r="S143" s="192"/>
      <c r="T143" s="192"/>
      <c r="U143" s="192"/>
      <c r="V143" s="192"/>
    </row>
    <row r="144" spans="2:22" s="199" customFormat="1" ht="64.5" x14ac:dyDescent="0.25">
      <c r="B144" s="59" t="str">
        <f>'1 lentelė'!B143</f>
        <v>1.2.2.1.27</v>
      </c>
      <c r="C144" s="59" t="str">
        <f>'1 lentelė'!C143</f>
        <v>R06-ZM07-070000-0102</v>
      </c>
      <c r="D144" s="59" t="str">
        <f>'1 lentelė'!D143</f>
        <v>Vietinių vandens tiekimo sistemų sukūrimas Saulučių ir Papelkių kaimuose</v>
      </c>
      <c r="E144" s="191" t="s">
        <v>448</v>
      </c>
      <c r="F144" s="251" t="s">
        <v>449</v>
      </c>
      <c r="G144" s="191">
        <v>3</v>
      </c>
      <c r="H144" s="191" t="s">
        <v>450</v>
      </c>
      <c r="I144" s="251" t="s">
        <v>451</v>
      </c>
      <c r="J144" s="191">
        <v>98</v>
      </c>
      <c r="K144" s="191" t="s">
        <v>452</v>
      </c>
      <c r="L144" s="251" t="s">
        <v>453</v>
      </c>
      <c r="M144" s="191">
        <v>1</v>
      </c>
      <c r="N144" s="192"/>
      <c r="O144" s="192"/>
      <c r="P144" s="192"/>
      <c r="Q144" s="192"/>
      <c r="R144" s="192"/>
      <c r="S144" s="192"/>
      <c r="T144" s="192"/>
      <c r="U144" s="192"/>
      <c r="V144" s="192"/>
    </row>
    <row r="145" spans="2:22" s="199" customFormat="1" ht="64.5" x14ac:dyDescent="0.25">
      <c r="B145" s="59" t="str">
        <f>'1 lentelė'!B144</f>
        <v>1.2.2.1.28</v>
      </c>
      <c r="C145" s="59" t="str">
        <f>'1 lentelė'!C144</f>
        <v>R06-ZM07-320000-0103</v>
      </c>
      <c r="D145" s="59" t="str">
        <f>'1 lentelė'!D144</f>
        <v>Kruopių seniūnijos Kruopių miestelio viešosios sporto infrastruktūros sutvarkymas</v>
      </c>
      <c r="E145" s="191" t="s">
        <v>448</v>
      </c>
      <c r="F145" s="251" t="s">
        <v>449</v>
      </c>
      <c r="G145" s="191">
        <v>1</v>
      </c>
      <c r="H145" s="191" t="s">
        <v>450</v>
      </c>
      <c r="I145" s="251" t="s">
        <v>451</v>
      </c>
      <c r="J145" s="251">
        <v>829</v>
      </c>
      <c r="K145" s="191" t="s">
        <v>452</v>
      </c>
      <c r="L145" s="251" t="s">
        <v>453</v>
      </c>
      <c r="M145" s="191">
        <v>1</v>
      </c>
      <c r="N145" s="192"/>
      <c r="O145" s="192"/>
      <c r="P145" s="192"/>
      <c r="Q145" s="192"/>
      <c r="R145" s="192"/>
      <c r="S145" s="192"/>
      <c r="T145" s="192"/>
      <c r="U145" s="192"/>
      <c r="V145" s="192"/>
    </row>
    <row r="146" spans="2:22" s="199" customFormat="1" ht="64.5" x14ac:dyDescent="0.25">
      <c r="B146" s="59" t="str">
        <f>'1 lentelė'!B145</f>
        <v>1.2.2.1.29</v>
      </c>
      <c r="C146" s="59" t="str">
        <f>'1 lentelė'!C145</f>
        <v>R06-ZM07-070000-0104</v>
      </c>
      <c r="D146" s="59" t="str">
        <f>'1 lentelė'!D145</f>
        <v>Vandens gerinimo, geležies šalinimo sistemų įrengimas Joniškio rajono kaimo vietovėse</v>
      </c>
      <c r="E146" s="191" t="s">
        <v>448</v>
      </c>
      <c r="F146" s="251" t="s">
        <v>449</v>
      </c>
      <c r="G146" s="191">
        <v>3</v>
      </c>
      <c r="H146" s="191" t="s">
        <v>450</v>
      </c>
      <c r="I146" s="251" t="s">
        <v>451</v>
      </c>
      <c r="J146" s="191">
        <v>359</v>
      </c>
      <c r="K146" s="191" t="s">
        <v>452</v>
      </c>
      <c r="L146" s="251" t="s">
        <v>453</v>
      </c>
      <c r="M146" s="191">
        <v>1</v>
      </c>
      <c r="N146" s="192"/>
      <c r="O146" s="192"/>
      <c r="P146" s="192"/>
      <c r="Q146" s="192"/>
      <c r="R146" s="192"/>
      <c r="S146" s="192"/>
      <c r="T146" s="192"/>
      <c r="U146" s="192"/>
      <c r="V146" s="192"/>
    </row>
    <row r="147" spans="2:22" s="45" customFormat="1" ht="64.5" x14ac:dyDescent="0.25">
      <c r="B147" s="59" t="str">
        <f>'1 lentelė'!B146</f>
        <v>1.2.2.1.30</v>
      </c>
      <c r="C147" s="59" t="str">
        <f>'1 lentelė'!C146</f>
        <v>R06-ZM07-340000-0105</v>
      </c>
      <c r="D147" s="59" t="str">
        <f>'1 lentelė'!D146</f>
        <v>Žadžiūnų kaimo viešojo pastato ir jo aplinkos atnaujinimas ir pritaikymas vietos gyventojų poreikiams</v>
      </c>
      <c r="E147" s="191" t="s">
        <v>448</v>
      </c>
      <c r="F147" s="251" t="s">
        <v>449</v>
      </c>
      <c r="G147" s="191">
        <v>1</v>
      </c>
      <c r="H147" s="191" t="s">
        <v>450</v>
      </c>
      <c r="I147" s="251" t="s">
        <v>451</v>
      </c>
      <c r="J147" s="191">
        <v>299</v>
      </c>
      <c r="K147" s="191" t="s">
        <v>452</v>
      </c>
      <c r="L147" s="251" t="s">
        <v>453</v>
      </c>
      <c r="M147" s="191">
        <v>1</v>
      </c>
      <c r="N147" s="192"/>
      <c r="O147" s="192"/>
      <c r="P147" s="192"/>
      <c r="Q147" s="192"/>
      <c r="R147" s="192"/>
      <c r="S147" s="192"/>
      <c r="T147" s="192"/>
      <c r="U147" s="192"/>
      <c r="V147" s="192"/>
    </row>
    <row r="148" spans="2:22" s="45" customFormat="1" ht="64.5" x14ac:dyDescent="0.25">
      <c r="B148" s="59" t="str">
        <f>'1 lentelė'!B147</f>
        <v>1.2.2.1.31</v>
      </c>
      <c r="C148" s="59" t="str">
        <f>'1 lentelė'!C147</f>
        <v>R06-ZM07-340000-0106</v>
      </c>
      <c r="D148" s="59" t="str">
        <f>'1 lentelė'!D147</f>
        <v>Raudėnų mokyklos-daugiafunkcio centro II korpuso pritaikymas vietos gyventojų poreikiams</v>
      </c>
      <c r="E148" s="191" t="s">
        <v>448</v>
      </c>
      <c r="F148" s="251" t="s">
        <v>449</v>
      </c>
      <c r="G148" s="191">
        <v>1</v>
      </c>
      <c r="H148" s="191" t="s">
        <v>450</v>
      </c>
      <c r="I148" s="251" t="s">
        <v>451</v>
      </c>
      <c r="J148" s="191">
        <v>390</v>
      </c>
      <c r="K148" s="191" t="s">
        <v>452</v>
      </c>
      <c r="L148" s="251" t="s">
        <v>453</v>
      </c>
      <c r="M148" s="191">
        <v>1</v>
      </c>
      <c r="N148" s="192"/>
      <c r="O148" s="192"/>
      <c r="P148" s="192"/>
      <c r="Q148" s="192"/>
      <c r="R148" s="192"/>
      <c r="S148" s="192"/>
      <c r="T148" s="192"/>
      <c r="U148" s="192"/>
      <c r="V148" s="192"/>
    </row>
    <row r="149" spans="2:22" s="45" customFormat="1" ht="64.5" x14ac:dyDescent="0.25">
      <c r="B149" s="59" t="str">
        <f>'1 lentelė'!B148</f>
        <v>1.2.2.1.32</v>
      </c>
      <c r="C149" s="59" t="str">
        <f>'1 lentelė'!C148</f>
        <v>R06-ZM07-320000-0164</v>
      </c>
      <c r="D149" s="59" t="str">
        <f>'1 lentelė'!D148</f>
        <v>Radviliškio rajono Grinkiškio seniūnijos Grinkiškio miestelio mokyklos lauko sporto aikštyno atnaujinimas</v>
      </c>
      <c r="E149" s="191" t="s">
        <v>448</v>
      </c>
      <c r="F149" s="251" t="s">
        <v>449</v>
      </c>
      <c r="G149" s="191">
        <v>1</v>
      </c>
      <c r="H149" s="191" t="s">
        <v>450</v>
      </c>
      <c r="I149" s="251" t="s">
        <v>451</v>
      </c>
      <c r="J149" s="191">
        <v>2030</v>
      </c>
      <c r="K149" s="191" t="s">
        <v>452</v>
      </c>
      <c r="L149" s="251" t="s">
        <v>453</v>
      </c>
      <c r="M149" s="191">
        <v>1</v>
      </c>
      <c r="N149" s="192"/>
      <c r="O149" s="192"/>
      <c r="P149" s="192"/>
      <c r="Q149" s="192"/>
      <c r="R149" s="192"/>
      <c r="S149" s="192"/>
      <c r="T149" s="192"/>
      <c r="U149" s="192"/>
      <c r="V149" s="192"/>
    </row>
    <row r="150" spans="2:22" s="52" customFormat="1" ht="64.5" x14ac:dyDescent="0.25">
      <c r="B150" s="59" t="str">
        <f>'1 lentelė'!B149</f>
        <v>1.2.2.1.33</v>
      </c>
      <c r="C150" s="59" t="str">
        <f>'1 lentelė'!C149</f>
        <v>R06-ZM07-320000-0165</v>
      </c>
      <c r="D150" s="59" t="str">
        <f>'1 lentelė'!D149</f>
        <v>Radviliškio rajono Šiaulėnų seniūnijos Šiaulėnų miestelio mokyklos sporto aikštyno atnaujinimas</v>
      </c>
      <c r="E150" s="191" t="s">
        <v>448</v>
      </c>
      <c r="F150" s="251" t="s">
        <v>449</v>
      </c>
      <c r="G150" s="191">
        <v>1</v>
      </c>
      <c r="H150" s="191" t="s">
        <v>450</v>
      </c>
      <c r="I150" s="251" t="s">
        <v>451</v>
      </c>
      <c r="J150" s="191">
        <v>1350</v>
      </c>
      <c r="K150" s="191" t="s">
        <v>452</v>
      </c>
      <c r="L150" s="251" t="s">
        <v>453</v>
      </c>
      <c r="M150" s="191">
        <v>1</v>
      </c>
      <c r="N150" s="192"/>
      <c r="O150" s="192"/>
      <c r="P150" s="192"/>
      <c r="Q150" s="192"/>
      <c r="R150" s="192"/>
      <c r="S150" s="192"/>
      <c r="T150" s="192"/>
      <c r="U150" s="192"/>
      <c r="V150" s="192"/>
    </row>
    <row r="151" spans="2:22" s="45" customFormat="1" ht="64.5" x14ac:dyDescent="0.25">
      <c r="B151" s="59" t="str">
        <f>'1 lentelė'!B150</f>
        <v>1.2.2.1.34</v>
      </c>
      <c r="C151" s="59" t="str">
        <f>'1 lentelė'!C150</f>
        <v>R06-ZM07-320000-0166</v>
      </c>
      <c r="D151" s="59" t="str">
        <f>'1 lentelė'!D150</f>
        <v>Radviliškio rajono Skėmių seniūnijos Pociūnėlių miestelio mokyklos lauko sporto aikštyno atnaujinimas</v>
      </c>
      <c r="E151" s="191" t="s">
        <v>448</v>
      </c>
      <c r="F151" s="251" t="s">
        <v>449</v>
      </c>
      <c r="G151" s="191">
        <v>1</v>
      </c>
      <c r="H151" s="191" t="s">
        <v>450</v>
      </c>
      <c r="I151" s="251" t="s">
        <v>451</v>
      </c>
      <c r="J151" s="191">
        <v>1052</v>
      </c>
      <c r="K151" s="191" t="s">
        <v>452</v>
      </c>
      <c r="L151" s="251" t="s">
        <v>453</v>
      </c>
      <c r="M151" s="191">
        <v>1</v>
      </c>
      <c r="N151" s="192"/>
      <c r="O151" s="192"/>
      <c r="P151" s="192"/>
      <c r="Q151" s="192"/>
      <c r="R151" s="192"/>
      <c r="S151" s="192"/>
      <c r="T151" s="192"/>
      <c r="U151" s="192"/>
      <c r="V151" s="192"/>
    </row>
    <row r="152" spans="2:22" s="45" customFormat="1" ht="64.5" x14ac:dyDescent="0.25">
      <c r="B152" s="59" t="str">
        <f>'1 lentelė'!B151</f>
        <v>1.2.2.1.35</v>
      </c>
      <c r="C152" s="59" t="str">
        <f>'1 lentelė'!C151</f>
        <v>R06-ZM07-320000-0167</v>
      </c>
      <c r="D152" s="59" t="str">
        <f>'1 lentelė'!D151</f>
        <v>Radviliškio rajono Aukštelkų seniūnijos Aukštelkų mokyklos lauko sporto aikštyno atnaujinimas</v>
      </c>
      <c r="E152" s="191" t="s">
        <v>448</v>
      </c>
      <c r="F152" s="251" t="s">
        <v>449</v>
      </c>
      <c r="G152" s="191">
        <v>1</v>
      </c>
      <c r="H152" s="191" t="s">
        <v>450</v>
      </c>
      <c r="I152" s="251" t="s">
        <v>451</v>
      </c>
      <c r="J152" s="191">
        <v>701</v>
      </c>
      <c r="K152" s="191" t="s">
        <v>452</v>
      </c>
      <c r="L152" s="251" t="s">
        <v>453</v>
      </c>
      <c r="M152" s="191">
        <v>1</v>
      </c>
      <c r="N152" s="192"/>
      <c r="O152" s="192"/>
      <c r="P152" s="192"/>
      <c r="Q152" s="192"/>
      <c r="R152" s="192"/>
      <c r="S152" s="192"/>
      <c r="T152" s="192"/>
      <c r="U152" s="192"/>
      <c r="V152" s="192"/>
    </row>
    <row r="153" spans="2:22" s="45" customFormat="1" ht="64.5" x14ac:dyDescent="0.25">
      <c r="B153" s="144" t="s">
        <v>1263</v>
      </c>
      <c r="C153" s="59" t="s">
        <v>1267</v>
      </c>
      <c r="D153" s="68" t="s">
        <v>1265</v>
      </c>
      <c r="E153" s="191" t="s">
        <v>448</v>
      </c>
      <c r="F153" s="251" t="s">
        <v>449</v>
      </c>
      <c r="G153" s="191">
        <v>1</v>
      </c>
      <c r="H153" s="191" t="s">
        <v>450</v>
      </c>
      <c r="I153" s="251" t="s">
        <v>451</v>
      </c>
      <c r="J153" s="191">
        <v>296</v>
      </c>
      <c r="K153" s="191" t="s">
        <v>452</v>
      </c>
      <c r="L153" s="251" t="s">
        <v>453</v>
      </c>
      <c r="M153" s="191">
        <v>1</v>
      </c>
      <c r="N153" s="192"/>
      <c r="O153" s="192"/>
      <c r="P153" s="192"/>
      <c r="Q153" s="192"/>
      <c r="R153" s="192"/>
      <c r="S153" s="192"/>
      <c r="T153" s="192"/>
      <c r="U153" s="192"/>
      <c r="V153" s="192"/>
    </row>
    <row r="154" spans="2:22" s="45" customFormat="1" ht="64.5" x14ac:dyDescent="0.25">
      <c r="B154" s="144" t="s">
        <v>1264</v>
      </c>
      <c r="C154" s="59" t="s">
        <v>1268</v>
      </c>
      <c r="D154" s="68" t="s">
        <v>1266</v>
      </c>
      <c r="E154" s="191" t="s">
        <v>448</v>
      </c>
      <c r="F154" s="251" t="s">
        <v>449</v>
      </c>
      <c r="G154" s="191">
        <v>1</v>
      </c>
      <c r="H154" s="191" t="s">
        <v>450</v>
      </c>
      <c r="I154" s="251" t="s">
        <v>451</v>
      </c>
      <c r="J154" s="191">
        <v>601</v>
      </c>
      <c r="K154" s="191" t="s">
        <v>452</v>
      </c>
      <c r="L154" s="251" t="s">
        <v>453</v>
      </c>
      <c r="M154" s="191">
        <v>1</v>
      </c>
      <c r="N154" s="192"/>
      <c r="O154" s="192"/>
      <c r="P154" s="192"/>
      <c r="Q154" s="192"/>
      <c r="R154" s="192"/>
      <c r="S154" s="192"/>
      <c r="T154" s="192"/>
      <c r="U154" s="192"/>
      <c r="V154" s="192"/>
    </row>
    <row r="155" spans="2:22" s="211" customFormat="1" ht="51.75" x14ac:dyDescent="0.25">
      <c r="B155" s="66" t="str">
        <f>'1 lentelė'!B154</f>
        <v>1.2.2.2</v>
      </c>
      <c r="C155" s="66"/>
      <c r="D155" s="249" t="str">
        <f>'1 lentelė'!D154</f>
        <v>Priemonė: Kompleksiškai atnaujinti 1-6 tūkst. gyventojų turinčių miestų (išskyrus savivaldybių centrus), miestelių ir kaimų bendruomeninę ir viešąją infrastruktūrą</v>
      </c>
      <c r="E155" s="258"/>
      <c r="F155" s="258"/>
      <c r="G155" s="258"/>
      <c r="H155" s="258"/>
      <c r="I155" s="258"/>
      <c r="J155" s="258"/>
      <c r="K155" s="258"/>
      <c r="L155" s="258"/>
      <c r="M155" s="258"/>
      <c r="N155" s="258"/>
      <c r="O155" s="258"/>
      <c r="P155" s="258"/>
      <c r="Q155" s="258"/>
      <c r="R155" s="258"/>
      <c r="S155" s="258"/>
      <c r="T155" s="258"/>
      <c r="U155" s="258"/>
      <c r="V155" s="258"/>
    </row>
    <row r="156" spans="2:22" s="45" customFormat="1" ht="64.5" x14ac:dyDescent="0.25">
      <c r="B156" s="59" t="str">
        <f>'1 lentelė'!B155</f>
        <v>1.2.2.2.1</v>
      </c>
      <c r="C156" s="59" t="str">
        <f>'1 lentelė'!C155</f>
        <v>R06-9908-290000-0107</v>
      </c>
      <c r="D156" s="59" t="str">
        <f>'1 lentelė'!D155</f>
        <v>Kompleksiškas Ventos miesto bendruomeninės ir viešosios infrastruktūros atnaujinimas</v>
      </c>
      <c r="E156" s="191" t="s">
        <v>554</v>
      </c>
      <c r="F156" s="251" t="s">
        <v>555</v>
      </c>
      <c r="G156" s="230">
        <v>12724.49</v>
      </c>
      <c r="H156" s="191"/>
      <c r="I156" s="191"/>
      <c r="J156" s="191"/>
      <c r="K156" s="192"/>
      <c r="L156" s="192"/>
      <c r="M156" s="192"/>
      <c r="N156" s="192"/>
      <c r="O156" s="192"/>
      <c r="P156" s="192"/>
      <c r="Q156" s="192"/>
      <c r="R156" s="192"/>
      <c r="S156" s="192"/>
      <c r="T156" s="192"/>
      <c r="U156" s="192"/>
      <c r="V156" s="192"/>
    </row>
    <row r="157" spans="2:22" s="45" customFormat="1" ht="64.5" x14ac:dyDescent="0.25">
      <c r="B157" s="59" t="str">
        <f>'1 lentelė'!B156</f>
        <v>1.2.2.2.2</v>
      </c>
      <c r="C157" s="59" t="str">
        <f>'1 lentelė'!C156</f>
        <v>R06-9908-290000-0108</v>
      </c>
      <c r="D157" s="59" t="str">
        <f>'1 lentelė'!D156</f>
        <v>Kompleksiškas Akmenės miesto ir Papilės miestelio bendruomeninės ir viešosios infrastruktūros atnaujinimas</v>
      </c>
      <c r="E157" s="191" t="s">
        <v>554</v>
      </c>
      <c r="F157" s="251" t="s">
        <v>555</v>
      </c>
      <c r="G157" s="265" t="s">
        <v>1296</v>
      </c>
      <c r="H157" s="191"/>
      <c r="I157" s="191"/>
      <c r="J157" s="191"/>
      <c r="K157" s="192"/>
      <c r="L157" s="192"/>
      <c r="M157" s="192"/>
      <c r="N157" s="192"/>
      <c r="O157" s="192"/>
      <c r="P157" s="192"/>
      <c r="Q157" s="192"/>
      <c r="R157" s="192"/>
      <c r="S157" s="192"/>
      <c r="T157" s="192"/>
      <c r="U157" s="192"/>
      <c r="V157" s="192"/>
    </row>
    <row r="158" spans="2:22" s="45" customFormat="1" ht="64.5" x14ac:dyDescent="0.25">
      <c r="B158" s="59" t="str">
        <f>'1 lentelė'!B157</f>
        <v>1.2.2.2.3</v>
      </c>
      <c r="C158" s="59" t="str">
        <f>'1 lentelė'!C157</f>
        <v>R06-9908-500000-0109</v>
      </c>
      <c r="D158" s="59" t="str">
        <f>'1 lentelė'!D157</f>
        <v>Tytuvėnų miesto viešųjų erdvių sutvarkymas ir pritaikymas visuomenės poreikiams</v>
      </c>
      <c r="E158" s="191" t="s">
        <v>554</v>
      </c>
      <c r="F158" s="251" t="s">
        <v>555</v>
      </c>
      <c r="G158" s="251">
        <v>75447.600000000006</v>
      </c>
      <c r="H158" s="191"/>
      <c r="I158" s="251"/>
      <c r="J158" s="191"/>
      <c r="K158" s="192"/>
      <c r="L158" s="192"/>
      <c r="M158" s="192"/>
      <c r="N158" s="192"/>
      <c r="O158" s="192"/>
      <c r="P158" s="192"/>
      <c r="Q158" s="192"/>
      <c r="R158" s="192"/>
      <c r="S158" s="192"/>
      <c r="T158" s="192"/>
      <c r="U158" s="192"/>
      <c r="V158" s="192"/>
    </row>
    <row r="159" spans="2:22" s="45" customFormat="1" ht="64.5" x14ac:dyDescent="0.25">
      <c r="B159" s="59" t="str">
        <f>'1 lentelė'!B158</f>
        <v>1.2.2.2.4</v>
      </c>
      <c r="C159" s="59" t="str">
        <f>'1 lentelė'!C158</f>
        <v>R06-9908-290000-0110</v>
      </c>
      <c r="D159" s="59" t="str">
        <f>'1 lentelė'!D158</f>
        <v>Linkuvos m. kompleksiškas atnaujinimas ir plėtra</v>
      </c>
      <c r="E159" s="191" t="s">
        <v>554</v>
      </c>
      <c r="F159" s="251" t="s">
        <v>555</v>
      </c>
      <c r="G159" s="191">
        <v>27529</v>
      </c>
      <c r="H159" s="191" t="s">
        <v>565</v>
      </c>
      <c r="I159" s="251" t="s">
        <v>566</v>
      </c>
      <c r="J159" s="191">
        <v>64.52</v>
      </c>
      <c r="K159" s="192"/>
      <c r="L159" s="192"/>
      <c r="M159" s="192"/>
      <c r="N159" s="192"/>
      <c r="O159" s="192"/>
      <c r="P159" s="192"/>
      <c r="Q159" s="192"/>
      <c r="R159" s="192"/>
      <c r="S159" s="192"/>
      <c r="T159" s="192"/>
      <c r="U159" s="192"/>
      <c r="V159" s="192"/>
    </row>
    <row r="160" spans="2:22" s="45" customFormat="1" ht="64.5" x14ac:dyDescent="0.25">
      <c r="B160" s="59" t="str">
        <f>'1 lentelė'!B159</f>
        <v>1.2.2.2.5</v>
      </c>
      <c r="C160" s="59" t="str">
        <f>'1 lentelė'!C159</f>
        <v>R06-9908-290000-0112</v>
      </c>
      <c r="D160" s="59" t="str">
        <f>'1 lentelė'!D159</f>
        <v>Radviliškio rajono Šeduvos miesto viešųjų erdvių sutvarkymas</v>
      </c>
      <c r="E160" s="191" t="s">
        <v>554</v>
      </c>
      <c r="F160" s="251" t="s">
        <v>555</v>
      </c>
      <c r="G160" s="191">
        <v>7390.22</v>
      </c>
      <c r="H160" s="191"/>
      <c r="I160" s="191"/>
      <c r="J160" s="191"/>
      <c r="K160" s="192"/>
      <c r="L160" s="192"/>
      <c r="M160" s="192"/>
      <c r="N160" s="192"/>
      <c r="O160" s="192"/>
      <c r="P160" s="192"/>
      <c r="Q160" s="192"/>
      <c r="R160" s="192"/>
      <c r="S160" s="192"/>
      <c r="T160" s="192"/>
      <c r="U160" s="192"/>
      <c r="V160" s="192"/>
    </row>
    <row r="161" spans="2:22" s="45" customFormat="1" ht="64.5" x14ac:dyDescent="0.25">
      <c r="B161" s="59" t="str">
        <f>'1 lentelė'!B160</f>
        <v>1.2.2.2.6</v>
      </c>
      <c r="C161" s="59" t="str">
        <f>'1 lentelė'!C160</f>
        <v>R06-9908-290000-0113</v>
      </c>
      <c r="D161" s="59" t="str">
        <f>'1 lentelė'!D160</f>
        <v>Radviliškio rajono savivaldybės Baisogalos mstl. infrastruktūros kompleksinis sutvarkymas</v>
      </c>
      <c r="E161" s="191" t="s">
        <v>554</v>
      </c>
      <c r="F161" s="251" t="s">
        <v>555</v>
      </c>
      <c r="G161" s="191">
        <v>6139.78</v>
      </c>
      <c r="H161" s="191"/>
      <c r="I161" s="191"/>
      <c r="J161" s="191"/>
      <c r="K161" s="192"/>
      <c r="L161" s="192"/>
      <c r="M161" s="192"/>
      <c r="N161" s="192"/>
      <c r="O161" s="192"/>
      <c r="P161" s="192"/>
      <c r="Q161" s="192"/>
      <c r="R161" s="192"/>
      <c r="S161" s="192"/>
      <c r="T161" s="192"/>
      <c r="U161" s="192"/>
      <c r="V161" s="192"/>
    </row>
    <row r="162" spans="2:22" s="45" customFormat="1" ht="64.5" x14ac:dyDescent="0.25">
      <c r="B162" s="59" t="str">
        <f>'1 lentelė'!B161</f>
        <v>1.2.2.2.7</v>
      </c>
      <c r="C162" s="59" t="str">
        <f>'1 lentelė'!C161</f>
        <v>R06-9908-293200-0114</v>
      </c>
      <c r="D162" s="59" t="str">
        <f>'1 lentelė'!D161</f>
        <v>Gruzdžių miestelio bendruomeninės ir viešosios infrastruktūros kompleksiškas atnaujinimas</v>
      </c>
      <c r="E162" s="191" t="s">
        <v>554</v>
      </c>
      <c r="F162" s="251" t="s">
        <v>555</v>
      </c>
      <c r="G162" s="191">
        <v>7732</v>
      </c>
      <c r="H162" s="191"/>
      <c r="I162" s="191"/>
      <c r="J162" s="191"/>
      <c r="K162" s="192"/>
      <c r="L162" s="192"/>
      <c r="M162" s="192"/>
      <c r="N162" s="192"/>
      <c r="O162" s="192"/>
      <c r="P162" s="192"/>
      <c r="Q162" s="192"/>
      <c r="R162" s="192"/>
      <c r="S162" s="192"/>
      <c r="T162" s="192"/>
      <c r="U162" s="192"/>
      <c r="V162" s="192"/>
    </row>
    <row r="163" spans="2:22" s="45" customFormat="1" ht="64.5" x14ac:dyDescent="0.25">
      <c r="B163" s="59" t="str">
        <f>'1 lentelė'!B162</f>
        <v>1.2.2.2.8</v>
      </c>
      <c r="C163" s="59" t="str">
        <f>'1 lentelė'!C162</f>
        <v>R06-9908-293200-0115</v>
      </c>
      <c r="D163" s="59" t="str">
        <f>'1 lentelė'!D162</f>
        <v>Kairių miestelio bendruomeninės ir viešosios infrastruktūros kompleksiškas atnaujinimas</v>
      </c>
      <c r="E163" s="191" t="s">
        <v>554</v>
      </c>
      <c r="F163" s="251" t="s">
        <v>555</v>
      </c>
      <c r="G163" s="191">
        <v>14807.62</v>
      </c>
      <c r="H163" s="191"/>
      <c r="I163" s="191"/>
      <c r="J163" s="191"/>
      <c r="K163" s="192"/>
      <c r="L163" s="192"/>
      <c r="M163" s="192"/>
      <c r="N163" s="192"/>
      <c r="O163" s="192"/>
      <c r="P163" s="192"/>
      <c r="Q163" s="192"/>
      <c r="R163" s="192"/>
      <c r="S163" s="192"/>
      <c r="T163" s="192"/>
      <c r="U163" s="192"/>
      <c r="V163" s="192"/>
    </row>
    <row r="164" spans="2:22" s="52" customFormat="1" ht="64.5" x14ac:dyDescent="0.25">
      <c r="B164" s="59" t="str">
        <f>'1 lentelė'!B163</f>
        <v>1.2.2.2.9</v>
      </c>
      <c r="C164" s="59" t="str">
        <f>'1 lentelė'!C163</f>
        <v>R06-9908-293200-0116</v>
      </c>
      <c r="D164" s="59" t="str">
        <f>'1 lentelė'!D163</f>
        <v>Meškuičių miestelio bendruomeninės ir viešosios infrastruktūros kompleksiškas atnaujinimas</v>
      </c>
      <c r="E164" s="191" t="s">
        <v>554</v>
      </c>
      <c r="F164" s="251" t="s">
        <v>555</v>
      </c>
      <c r="G164" s="229">
        <v>62597</v>
      </c>
      <c r="H164" s="191"/>
      <c r="I164" s="191"/>
      <c r="J164" s="191"/>
      <c r="K164" s="192"/>
      <c r="L164" s="192"/>
      <c r="M164" s="192"/>
      <c r="N164" s="192"/>
      <c r="O164" s="192"/>
      <c r="P164" s="192"/>
      <c r="Q164" s="192"/>
      <c r="R164" s="192"/>
      <c r="S164" s="192"/>
      <c r="T164" s="192"/>
      <c r="U164" s="192"/>
      <c r="V164" s="192"/>
    </row>
    <row r="165" spans="2:22" s="214" customFormat="1" ht="26.25" x14ac:dyDescent="0.25">
      <c r="B165" s="213" t="str">
        <f>'1 lentelė'!B164</f>
        <v>2.1</v>
      </c>
      <c r="C165" s="213"/>
      <c r="D165" s="268" t="str">
        <f>'1 lentelė'!D164</f>
        <v>Tikslas: Skatinti mokytis visą gyvenimą, kurti ir panaudoti žinias</v>
      </c>
      <c r="E165" s="269"/>
      <c r="F165" s="269"/>
      <c r="G165" s="269"/>
      <c r="H165" s="269"/>
      <c r="I165" s="269"/>
      <c r="J165" s="269"/>
      <c r="K165" s="269"/>
      <c r="L165" s="269"/>
      <c r="M165" s="269"/>
      <c r="N165" s="269"/>
      <c r="O165" s="269"/>
      <c r="P165" s="269"/>
      <c r="Q165" s="269"/>
      <c r="R165" s="269"/>
      <c r="S165" s="269"/>
      <c r="T165" s="269"/>
      <c r="U165" s="269"/>
      <c r="V165" s="269"/>
    </row>
    <row r="166" spans="2:22" s="210" customFormat="1" ht="39" x14ac:dyDescent="0.25">
      <c r="B166" s="65" t="str">
        <f>'1 lentelė'!B165</f>
        <v>2.1.1</v>
      </c>
      <c r="C166" s="65"/>
      <c r="D166" s="247" t="str">
        <f>'1 lentelė'!D165</f>
        <v>Uždavinys: Modernizuoti švietimo ir ugdymo įstaigų infrastruktūrą, mokymo ir ugdymo aplinkas</v>
      </c>
      <c r="E166" s="260"/>
      <c r="F166" s="260"/>
      <c r="G166" s="260"/>
      <c r="H166" s="260"/>
      <c r="I166" s="260"/>
      <c r="J166" s="260"/>
      <c r="K166" s="260"/>
      <c r="L166" s="260"/>
      <c r="M166" s="260"/>
      <c r="N166" s="260"/>
      <c r="O166" s="260"/>
      <c r="P166" s="260"/>
      <c r="Q166" s="260"/>
      <c r="R166" s="260"/>
      <c r="S166" s="260"/>
      <c r="T166" s="260"/>
      <c r="U166" s="260"/>
      <c r="V166" s="260"/>
    </row>
    <row r="167" spans="2:22" s="211" customFormat="1" ht="77.25" x14ac:dyDescent="0.25">
      <c r="B167" s="66" t="str">
        <f>'1 lentelė'!B166</f>
        <v>2.1.1.1</v>
      </c>
      <c r="C167" s="66"/>
      <c r="D167" s="249" t="str">
        <f>'1 lentelė'!D166</f>
        <v>Priemonė: Modernizuoti švietimo ir ikimokyklinio ugdymo įstaigų infrastruktūrą, mokymosi ir ugdymo aplinkas, pritaikyti ugdymo ir mokymo priemones atsižvelgus į atnaujinamų mokymo ir ugdymo programų reikalavimus</v>
      </c>
      <c r="E167" s="258"/>
      <c r="F167" s="258"/>
      <c r="G167" s="258"/>
      <c r="H167" s="258"/>
      <c r="I167" s="258"/>
      <c r="J167" s="258"/>
      <c r="K167" s="258"/>
      <c r="L167" s="258"/>
      <c r="M167" s="258"/>
      <c r="N167" s="258"/>
      <c r="O167" s="258"/>
      <c r="P167" s="258"/>
      <c r="Q167" s="258"/>
      <c r="R167" s="258"/>
      <c r="S167" s="258"/>
      <c r="T167" s="258"/>
      <c r="U167" s="258"/>
      <c r="V167" s="258"/>
    </row>
    <row r="168" spans="2:22" s="45" customFormat="1" ht="90" x14ac:dyDescent="0.25">
      <c r="B168" s="59" t="str">
        <f>'1 lentelė'!B167</f>
        <v>2.1.1.1.1</v>
      </c>
      <c r="C168" s="59" t="str">
        <f>'1 lentelė'!C167</f>
        <v>R06-7705-230000-0117</v>
      </c>
      <c r="D168" s="59" t="str">
        <f>'1 lentelė'!D167</f>
        <v>Naujosios Akmenės lopšelio-darželio "Atžalynas" patalpų modernizavimas</v>
      </c>
      <c r="E168" s="191" t="s">
        <v>590</v>
      </c>
      <c r="F168" s="251" t="s">
        <v>591</v>
      </c>
      <c r="G168" s="191">
        <v>2</v>
      </c>
      <c r="H168" s="191" t="s">
        <v>592</v>
      </c>
      <c r="I168" s="251" t="s">
        <v>593</v>
      </c>
      <c r="J168" s="191">
        <v>1</v>
      </c>
      <c r="K168" s="191" t="s">
        <v>594</v>
      </c>
      <c r="L168" s="251" t="s">
        <v>595</v>
      </c>
      <c r="M168" s="191">
        <v>150</v>
      </c>
      <c r="N168" s="191" t="s">
        <v>596</v>
      </c>
      <c r="O168" s="251" t="s">
        <v>597</v>
      </c>
      <c r="P168" s="191">
        <v>15</v>
      </c>
      <c r="Q168" s="192"/>
      <c r="R168" s="192"/>
      <c r="S168" s="192"/>
      <c r="T168" s="192"/>
      <c r="U168" s="192"/>
      <c r="V168" s="192"/>
    </row>
    <row r="169" spans="2:22" s="45" customFormat="1" ht="51.75" x14ac:dyDescent="0.25">
      <c r="B169" s="59" t="str">
        <f>'1 lentelė'!B168</f>
        <v>2.1.1.1.2</v>
      </c>
      <c r="C169" s="59" t="str">
        <f>'1 lentelė'!C168</f>
        <v>R06-7724-220000-0118</v>
      </c>
      <c r="D169" s="59" t="str">
        <f>'1 lentelė'!D168</f>
        <v>Akmenės rajono savivaldybės bendrojo ugdymo įstaigų modernizavimas</v>
      </c>
      <c r="E169" s="191" t="s">
        <v>602</v>
      </c>
      <c r="F169" s="251" t="s">
        <v>603</v>
      </c>
      <c r="G169" s="191">
        <v>4</v>
      </c>
      <c r="H169" s="191" t="s">
        <v>604</v>
      </c>
      <c r="I169" s="251" t="s">
        <v>595</v>
      </c>
      <c r="J169" s="251">
        <v>1544</v>
      </c>
      <c r="K169" s="191"/>
      <c r="L169" s="251"/>
      <c r="M169" s="191"/>
      <c r="N169" s="191"/>
      <c r="O169" s="251"/>
      <c r="P169" s="191"/>
      <c r="Q169" s="192"/>
      <c r="R169" s="192"/>
      <c r="S169" s="192"/>
      <c r="T169" s="192"/>
      <c r="U169" s="192"/>
      <c r="V169" s="192"/>
    </row>
    <row r="170" spans="2:22" s="45" customFormat="1" ht="90" x14ac:dyDescent="0.25">
      <c r="B170" s="59" t="str">
        <f>'1 lentelė'!B169</f>
        <v>2.1.1.1.3</v>
      </c>
      <c r="C170" s="59" t="str">
        <f>'1 lentelė'!C169</f>
        <v>R06-7705-230000-0119</v>
      </c>
      <c r="D170" s="59" t="str">
        <f>'1 lentelė'!D169</f>
        <v>Joniškio vaikų lopšelio-darželio "Ąžuoliukas" modernizavimas</v>
      </c>
      <c r="E170" s="191" t="s">
        <v>590</v>
      </c>
      <c r="F170" s="251" t="s">
        <v>591</v>
      </c>
      <c r="G170" s="191">
        <v>2</v>
      </c>
      <c r="H170" s="191" t="s">
        <v>592</v>
      </c>
      <c r="I170" s="251" t="s">
        <v>593</v>
      </c>
      <c r="J170" s="191">
        <v>1</v>
      </c>
      <c r="K170" s="191" t="s">
        <v>594</v>
      </c>
      <c r="L170" s="251" t="s">
        <v>595</v>
      </c>
      <c r="M170" s="191">
        <v>180</v>
      </c>
      <c r="N170" s="191" t="s">
        <v>596</v>
      </c>
      <c r="O170" s="251" t="s">
        <v>597</v>
      </c>
      <c r="P170" s="191">
        <v>14</v>
      </c>
      <c r="Q170" s="192"/>
      <c r="R170" s="192"/>
      <c r="S170" s="192"/>
      <c r="T170" s="192"/>
      <c r="U170" s="192"/>
      <c r="V170" s="192"/>
    </row>
    <row r="171" spans="2:22" s="45" customFormat="1" ht="51.75" x14ac:dyDescent="0.25">
      <c r="B171" s="59" t="str">
        <f>'1 lentelė'!B170</f>
        <v>2.1.1.1.4</v>
      </c>
      <c r="C171" s="59" t="str">
        <f>'1 lentelė'!C170</f>
        <v>R06-7724-220000-0120</v>
      </c>
      <c r="D171" s="59" t="str">
        <f>'1 lentelė'!D170</f>
        <v>Joniškio Aušros gimnazijos modernizavimas</v>
      </c>
      <c r="E171" s="191" t="s">
        <v>602</v>
      </c>
      <c r="F171" s="251" t="s">
        <v>603</v>
      </c>
      <c r="G171" s="191">
        <v>1</v>
      </c>
      <c r="H171" s="191" t="s">
        <v>604</v>
      </c>
      <c r="I171" s="251" t="s">
        <v>595</v>
      </c>
      <c r="J171" s="191">
        <v>414</v>
      </c>
      <c r="K171" s="191"/>
      <c r="L171" s="191"/>
      <c r="M171" s="191"/>
      <c r="N171" s="191"/>
      <c r="O171" s="251"/>
      <c r="P171" s="191"/>
      <c r="Q171" s="192"/>
      <c r="R171" s="192"/>
      <c r="S171" s="192"/>
      <c r="T171" s="192"/>
      <c r="U171" s="192"/>
      <c r="V171" s="192"/>
    </row>
    <row r="172" spans="2:22" s="45" customFormat="1" ht="90" x14ac:dyDescent="0.25">
      <c r="B172" s="59" t="str">
        <f>'1 lentelė'!B171</f>
        <v>2.1.1.1.5</v>
      </c>
      <c r="C172" s="59" t="str">
        <f>'1 lentelė'!C171</f>
        <v>R06-7705-230000-0121</v>
      </c>
      <c r="D172" s="59" t="str">
        <f>'1 lentelė'!D171</f>
        <v xml:space="preserve">Kelmės lopšelio-darželio "Ąžuoliukas" modernizacija </v>
      </c>
      <c r="E172" s="191" t="s">
        <v>590</v>
      </c>
      <c r="F172" s="251" t="s">
        <v>591</v>
      </c>
      <c r="G172" s="191">
        <v>2</v>
      </c>
      <c r="H172" s="191" t="s">
        <v>592</v>
      </c>
      <c r="I172" s="251" t="s">
        <v>593</v>
      </c>
      <c r="J172" s="191">
        <v>1</v>
      </c>
      <c r="K172" s="191" t="s">
        <v>594</v>
      </c>
      <c r="L172" s="251" t="s">
        <v>595</v>
      </c>
      <c r="M172" s="251">
        <v>275</v>
      </c>
      <c r="N172" s="191" t="s">
        <v>596</v>
      </c>
      <c r="O172" s="251" t="s">
        <v>597</v>
      </c>
      <c r="P172" s="191">
        <v>22</v>
      </c>
      <c r="Q172" s="192"/>
      <c r="R172" s="192"/>
      <c r="S172" s="192"/>
      <c r="T172" s="192"/>
      <c r="U172" s="192"/>
      <c r="V172" s="192"/>
    </row>
    <row r="173" spans="2:22" s="45" customFormat="1" ht="51.75" x14ac:dyDescent="0.25">
      <c r="B173" s="59" t="str">
        <f>'1 lentelė'!B172</f>
        <v>2.1.1.1.6</v>
      </c>
      <c r="C173" s="59" t="str">
        <f>'1 lentelė'!C172</f>
        <v>R06-7724-220000-0122</v>
      </c>
      <c r="D173" s="59" t="str">
        <f>'1 lentelė'!D172</f>
        <v>Kelmės rajono bendrojo ugdymo įstaigų modernizavimas ir įrangos įsigijimas</v>
      </c>
      <c r="E173" s="191" t="s">
        <v>602</v>
      </c>
      <c r="F173" s="251" t="s">
        <v>603</v>
      </c>
      <c r="G173" s="191">
        <v>1</v>
      </c>
      <c r="H173" s="191" t="s">
        <v>594</v>
      </c>
      <c r="I173" s="251" t="s">
        <v>595</v>
      </c>
      <c r="J173" s="191">
        <v>206</v>
      </c>
      <c r="K173" s="191"/>
      <c r="L173" s="191"/>
      <c r="M173" s="191"/>
      <c r="N173" s="191"/>
      <c r="O173" s="251"/>
      <c r="P173" s="191"/>
      <c r="Q173" s="192"/>
      <c r="R173" s="192"/>
      <c r="S173" s="192"/>
      <c r="T173" s="192"/>
      <c r="U173" s="192"/>
      <c r="V173" s="192"/>
    </row>
    <row r="174" spans="2:22" s="45" customFormat="1" ht="51.75" x14ac:dyDescent="0.25">
      <c r="B174" s="59" t="str">
        <f>'1 lentelė'!B173</f>
        <v>2.1.1.1.7</v>
      </c>
      <c r="C174" s="59" t="str">
        <f>'1 lentelė'!C173</f>
        <v>R06-7724-220000-0124</v>
      </c>
      <c r="D174" s="59" t="str">
        <f>'1 lentelė'!D173</f>
        <v>Bendrojo lavinimo ugdymo įstaigų, mokymosi ir ugdymo aplinkų atnaujinimas ir plėtra Pakruojo rajono savivaldybės teritorijoje</v>
      </c>
      <c r="E174" s="191" t="s">
        <v>602</v>
      </c>
      <c r="F174" s="251" t="s">
        <v>603</v>
      </c>
      <c r="G174" s="191">
        <v>3</v>
      </c>
      <c r="H174" s="191" t="s">
        <v>604</v>
      </c>
      <c r="I174" s="251" t="s">
        <v>595</v>
      </c>
      <c r="J174" s="191">
        <v>1270</v>
      </c>
      <c r="K174" s="191"/>
      <c r="L174" s="191"/>
      <c r="M174" s="191"/>
      <c r="N174" s="191"/>
      <c r="O174" s="191"/>
      <c r="P174" s="191"/>
      <c r="Q174" s="192"/>
      <c r="R174" s="192"/>
      <c r="S174" s="192"/>
      <c r="T174" s="192"/>
      <c r="U174" s="192"/>
      <c r="V174" s="192"/>
    </row>
    <row r="175" spans="2:22" s="45" customFormat="1" ht="90" x14ac:dyDescent="0.25">
      <c r="B175" s="59" t="str">
        <f>'1 lentelė'!B174</f>
        <v>2.1.1.1.8</v>
      </c>
      <c r="C175" s="270" t="str">
        <f>'1 lentelė'!C174</f>
        <v>R06-7705-230000-0126</v>
      </c>
      <c r="D175" s="270" t="str">
        <f>'1 lentelė'!D174</f>
        <v>Radviliškio lopšelio-darželio „Žvaigždutė“ vaikų ugdymo grupių infrastruktūros modernizavimas ir aprūpinimas priemonėmis</v>
      </c>
      <c r="E175" s="71" t="s">
        <v>590</v>
      </c>
      <c r="F175" s="140" t="s">
        <v>591</v>
      </c>
      <c r="G175" s="71">
        <v>8</v>
      </c>
      <c r="H175" s="71" t="s">
        <v>592</v>
      </c>
      <c r="I175" s="140" t="s">
        <v>593</v>
      </c>
      <c r="J175" s="71">
        <v>1</v>
      </c>
      <c r="K175" s="71" t="s">
        <v>594</v>
      </c>
      <c r="L175" s="140" t="s">
        <v>595</v>
      </c>
      <c r="M175" s="71">
        <v>253</v>
      </c>
      <c r="N175" s="71" t="s">
        <v>596</v>
      </c>
      <c r="O175" s="140" t="s">
        <v>597</v>
      </c>
      <c r="P175" s="71">
        <v>28</v>
      </c>
      <c r="Q175" s="72"/>
      <c r="R175" s="72"/>
      <c r="S175" s="72"/>
      <c r="T175" s="72"/>
      <c r="U175" s="72"/>
      <c r="V175" s="72"/>
    </row>
    <row r="176" spans="2:22" s="45" customFormat="1" ht="51.75" x14ac:dyDescent="0.25">
      <c r="B176" s="59" t="str">
        <f>'1 lentelė'!B175</f>
        <v>2.1.1.1.9</v>
      </c>
      <c r="C176" s="59" t="str">
        <f>'1 lentelė'!C175</f>
        <v>R06-7724-220000-0127</v>
      </c>
      <c r="D176" s="59" t="str">
        <f>'1 lentelė'!D175</f>
        <v>Komfortiškų ir funkcionalių edukacinių erdvių įrengimas Radviliškio Lizdeikos gimnazijoje</v>
      </c>
      <c r="E176" s="191" t="s">
        <v>602</v>
      </c>
      <c r="F176" s="251" t="s">
        <v>603</v>
      </c>
      <c r="G176" s="191">
        <v>1</v>
      </c>
      <c r="H176" s="191" t="s">
        <v>604</v>
      </c>
      <c r="I176" s="251" t="s">
        <v>595</v>
      </c>
      <c r="J176" s="191">
        <v>561</v>
      </c>
      <c r="K176" s="191"/>
      <c r="L176" s="191"/>
      <c r="M176" s="191"/>
      <c r="N176" s="191"/>
      <c r="O176" s="191"/>
      <c r="P176" s="191"/>
      <c r="Q176" s="192"/>
      <c r="R176" s="192"/>
      <c r="S176" s="192"/>
      <c r="T176" s="192"/>
      <c r="U176" s="192"/>
      <c r="V176" s="192"/>
    </row>
    <row r="177" spans="2:22" s="45" customFormat="1" ht="90" x14ac:dyDescent="0.25">
      <c r="B177" s="59" t="str">
        <f>'1 lentelė'!B176</f>
        <v>2.1.1.1.10</v>
      </c>
      <c r="C177" s="59" t="str">
        <f>'1 lentelė'!C176</f>
        <v>R06-7705-230000-0128</v>
      </c>
      <c r="D177" s="59" t="str">
        <f>'1 lentelė'!D176</f>
        <v>Lopšelio-darželio "Kregždutė" modernizavimas</v>
      </c>
      <c r="E177" s="191" t="s">
        <v>590</v>
      </c>
      <c r="F177" s="251" t="s">
        <v>591</v>
      </c>
      <c r="G177" s="191">
        <v>3</v>
      </c>
      <c r="H177" s="191" t="s">
        <v>592</v>
      </c>
      <c r="I177" s="251" t="s">
        <v>593</v>
      </c>
      <c r="J177" s="191">
        <v>1</v>
      </c>
      <c r="K177" s="191" t="s">
        <v>594</v>
      </c>
      <c r="L177" s="251" t="s">
        <v>595</v>
      </c>
      <c r="M177" s="191">
        <v>180</v>
      </c>
      <c r="N177" s="191" t="s">
        <v>596</v>
      </c>
      <c r="O177" s="251" t="s">
        <v>597</v>
      </c>
      <c r="P177" s="191">
        <v>50</v>
      </c>
      <c r="Q177" s="192"/>
      <c r="R177" s="192"/>
      <c r="S177" s="192"/>
      <c r="T177" s="192"/>
      <c r="U177" s="192"/>
      <c r="V177" s="192"/>
    </row>
    <row r="178" spans="2:22" s="45" customFormat="1" ht="51.75" x14ac:dyDescent="0.25">
      <c r="B178" s="59" t="str">
        <f>'1 lentelė'!B177</f>
        <v>2.1.1.1.11</v>
      </c>
      <c r="C178" s="59" t="str">
        <f>'1 lentelė'!C177</f>
        <v>R06-7724-220000-0129</v>
      </c>
      <c r="D178" s="59" t="str">
        <f>'1 lentelė'!D177</f>
        <v>Šiaulių Didždvario gimnazijos ir Šiaulių "Juventos" progimnazijos ugdymo aplinkos modernizavimas</v>
      </c>
      <c r="E178" s="191" t="s">
        <v>602</v>
      </c>
      <c r="F178" s="251" t="s">
        <v>603</v>
      </c>
      <c r="G178" s="191">
        <v>2</v>
      </c>
      <c r="H178" s="191" t="s">
        <v>604</v>
      </c>
      <c r="I178" s="251" t="s">
        <v>595</v>
      </c>
      <c r="J178" s="191">
        <v>1460</v>
      </c>
      <c r="K178" s="191"/>
      <c r="L178" s="191"/>
      <c r="M178" s="191"/>
      <c r="N178" s="191"/>
      <c r="O178" s="191"/>
      <c r="P178" s="191"/>
      <c r="Q178" s="192"/>
      <c r="R178" s="192"/>
      <c r="S178" s="192"/>
      <c r="T178" s="192"/>
      <c r="U178" s="192"/>
      <c r="V178" s="192"/>
    </row>
    <row r="179" spans="2:22" s="45" customFormat="1" ht="77.25" x14ac:dyDescent="0.25">
      <c r="B179" s="59" t="str">
        <f>'1 lentelė'!B178</f>
        <v>2.1.1.1.12</v>
      </c>
      <c r="C179" s="59" t="str">
        <f>'1 lentelė'!C178</f>
        <v>R06-7705-230000-0130</v>
      </c>
      <c r="D179" s="59" t="str">
        <f>'1 lentelė'!D178</f>
        <v>Šiaulių r. Ginkūnų lopšelio-darželio plėtra</v>
      </c>
      <c r="E179" s="191" t="s">
        <v>592</v>
      </c>
      <c r="F179" s="251" t="s">
        <v>593</v>
      </c>
      <c r="G179" s="191">
        <v>1</v>
      </c>
      <c r="H179" s="191" t="s">
        <v>594</v>
      </c>
      <c r="I179" s="251" t="s">
        <v>595</v>
      </c>
      <c r="J179" s="191">
        <f>75+38</f>
        <v>113</v>
      </c>
      <c r="K179" s="191" t="s">
        <v>596</v>
      </c>
      <c r="L179" s="251" t="s">
        <v>597</v>
      </c>
      <c r="M179" s="191">
        <v>38</v>
      </c>
      <c r="N179" s="191"/>
      <c r="O179" s="251"/>
      <c r="P179" s="191"/>
      <c r="Q179" s="192"/>
      <c r="R179" s="192"/>
      <c r="S179" s="192"/>
      <c r="T179" s="192"/>
      <c r="U179" s="192"/>
      <c r="V179" s="192"/>
    </row>
    <row r="180" spans="2:22" s="45" customFormat="1" ht="51.75" x14ac:dyDescent="0.25">
      <c r="B180" s="59" t="str">
        <f>'1 lentelė'!B179</f>
        <v>2.1.1.1.13</v>
      </c>
      <c r="C180" s="59" t="str">
        <f>'1 lentelė'!C179</f>
        <v>R06-7724-220000-0131</v>
      </c>
      <c r="D180" s="59" t="str">
        <f>'1 lentelė'!D179</f>
        <v>Šiaulių r. Kuršėnų Pavenčių mokyklos-daugiafunkcio centro modernizavimas</v>
      </c>
      <c r="E180" s="191" t="s">
        <v>602</v>
      </c>
      <c r="F180" s="251" t="s">
        <v>603</v>
      </c>
      <c r="G180" s="191">
        <v>1</v>
      </c>
      <c r="H180" s="191" t="s">
        <v>604</v>
      </c>
      <c r="I180" s="251" t="s">
        <v>595</v>
      </c>
      <c r="J180" s="191">
        <v>481</v>
      </c>
      <c r="K180" s="191"/>
      <c r="L180" s="191"/>
      <c r="M180" s="191"/>
      <c r="N180" s="191"/>
      <c r="O180" s="191"/>
      <c r="P180" s="191"/>
      <c r="Q180" s="192"/>
      <c r="R180" s="192"/>
      <c r="S180" s="192"/>
      <c r="T180" s="192"/>
      <c r="U180" s="192"/>
      <c r="V180" s="192"/>
    </row>
    <row r="181" spans="2:22" ht="26.25" x14ac:dyDescent="0.25">
      <c r="B181" s="66" t="str">
        <f>'1 lentelė'!B180</f>
        <v>2.1.1.2</v>
      </c>
      <c r="C181" s="66"/>
      <c r="D181" s="249" t="str">
        <f>'1 lentelė'!D180</f>
        <v>Priemonė: Plėtoti vaikų ir jaunimo neformalaus ugdymosi galimybes</v>
      </c>
      <c r="E181" s="258"/>
      <c r="F181" s="258"/>
      <c r="G181" s="258"/>
      <c r="H181" s="258"/>
      <c r="I181" s="258"/>
      <c r="J181" s="258"/>
      <c r="K181" s="258"/>
      <c r="L181" s="258"/>
      <c r="M181" s="258"/>
      <c r="N181" s="258"/>
      <c r="O181" s="258"/>
      <c r="P181" s="258"/>
      <c r="Q181" s="258"/>
      <c r="R181" s="258"/>
      <c r="S181" s="258"/>
      <c r="T181" s="258"/>
      <c r="U181" s="258"/>
      <c r="V181" s="258"/>
    </row>
    <row r="182" spans="2:22" s="45" customFormat="1" ht="51.75" x14ac:dyDescent="0.25">
      <c r="B182" s="59" t="str">
        <f>'1 lentelė'!B181</f>
        <v>2.1.1.2.1</v>
      </c>
      <c r="C182" s="59" t="str">
        <f>'1 lentelė'!C181</f>
        <v>R06-7725-240000-0132</v>
      </c>
      <c r="D182" s="59" t="str">
        <f>'1 lentelė'!D181</f>
        <v>Vaikų ir jaunimo neformalaus ugdymo galimybių plėtojimas Akmenės rajono savivaldybėje</v>
      </c>
      <c r="E182" s="191" t="s">
        <v>645</v>
      </c>
      <c r="F182" s="251" t="s">
        <v>646</v>
      </c>
      <c r="G182" s="191">
        <v>1</v>
      </c>
      <c r="H182" s="191" t="s">
        <v>604</v>
      </c>
      <c r="I182" s="251" t="s">
        <v>595</v>
      </c>
      <c r="J182" s="191">
        <v>130</v>
      </c>
      <c r="K182" s="192"/>
      <c r="L182" s="192"/>
      <c r="M182" s="192"/>
      <c r="N182" s="192"/>
      <c r="O182" s="192"/>
      <c r="P182" s="192"/>
      <c r="Q182" s="192"/>
      <c r="R182" s="192"/>
      <c r="S182" s="192"/>
      <c r="T182" s="192"/>
      <c r="U182" s="192"/>
      <c r="V182" s="192"/>
    </row>
    <row r="183" spans="2:22" s="45" customFormat="1" ht="51.75" x14ac:dyDescent="0.25">
      <c r="B183" s="59" t="str">
        <f>'1 lentelė'!B182</f>
        <v>2.1.1.2.2</v>
      </c>
      <c r="C183" s="270" t="str">
        <f>'1 lentelė'!C182</f>
        <v>R06-7725-240000-0133</v>
      </c>
      <c r="D183" s="270" t="str">
        <f>'1 lentelė'!D182</f>
        <v>Joniškio Algimanto Raudonikio meno mokyklos atnaujinimas</v>
      </c>
      <c r="E183" s="71" t="s">
        <v>645</v>
      </c>
      <c r="F183" s="140" t="s">
        <v>646</v>
      </c>
      <c r="G183" s="71">
        <v>1</v>
      </c>
      <c r="H183" s="71" t="s">
        <v>604</v>
      </c>
      <c r="I183" s="140" t="s">
        <v>595</v>
      </c>
      <c r="J183" s="140">
        <v>224</v>
      </c>
      <c r="K183" s="72"/>
      <c r="L183" s="72"/>
      <c r="M183" s="72"/>
      <c r="N183" s="72"/>
      <c r="O183" s="72"/>
      <c r="P183" s="72"/>
      <c r="Q183" s="72"/>
      <c r="R183" s="72"/>
      <c r="S183" s="72"/>
      <c r="T183" s="72"/>
      <c r="U183" s="72"/>
      <c r="V183" s="72"/>
    </row>
    <row r="184" spans="2:22" s="45" customFormat="1" ht="51.75" x14ac:dyDescent="0.25">
      <c r="B184" s="59" t="str">
        <f>'1 lentelė'!B183</f>
        <v>2.1.1.2.3</v>
      </c>
      <c r="C184" s="59" t="str">
        <f>'1 lentelė'!C183</f>
        <v>R06-7725-240000-0134</v>
      </c>
      <c r="D184" s="59" t="str">
        <f>'1 lentelė'!D183</f>
        <v>Kelmės Algirdo Lipeikos menų mokyklos Choreografijos skyriaus modernizavimas</v>
      </c>
      <c r="E184" s="191" t="s">
        <v>645</v>
      </c>
      <c r="F184" s="251" t="s">
        <v>646</v>
      </c>
      <c r="G184" s="191">
        <v>1</v>
      </c>
      <c r="H184" s="191" t="s">
        <v>604</v>
      </c>
      <c r="I184" s="251" t="s">
        <v>595</v>
      </c>
      <c r="J184" s="191">
        <v>94</v>
      </c>
      <c r="K184" s="192"/>
      <c r="L184" s="192"/>
      <c r="M184" s="192"/>
      <c r="N184" s="192"/>
      <c r="O184" s="192"/>
      <c r="P184" s="192"/>
      <c r="Q184" s="192"/>
      <c r="R184" s="192"/>
      <c r="S184" s="192"/>
      <c r="T184" s="192"/>
      <c r="U184" s="192"/>
      <c r="V184" s="192"/>
    </row>
    <row r="185" spans="2:22" s="45" customFormat="1" ht="51.75" x14ac:dyDescent="0.25">
      <c r="B185" s="59" t="str">
        <f>'1 lentelė'!B184</f>
        <v>2.1.1.2.4</v>
      </c>
      <c r="C185" s="59" t="str">
        <f>'1 lentelė'!C184</f>
        <v>R06-7725-240000-0135</v>
      </c>
      <c r="D185" s="59" t="str">
        <f>'1 lentelė'!D184</f>
        <v>Neformaliojo švietimo infrastruktūros, esančios  L. Giros g. 4 , Pakruojis, tobulinimas</v>
      </c>
      <c r="E185" s="191" t="s">
        <v>645</v>
      </c>
      <c r="F185" s="251" t="s">
        <v>646</v>
      </c>
      <c r="G185" s="191">
        <v>1</v>
      </c>
      <c r="H185" s="191" t="s">
        <v>604</v>
      </c>
      <c r="I185" s="251" t="s">
        <v>595</v>
      </c>
      <c r="J185" s="191">
        <v>300</v>
      </c>
      <c r="K185" s="192"/>
      <c r="L185" s="192"/>
      <c r="M185" s="192"/>
      <c r="N185" s="192"/>
      <c r="O185" s="192"/>
      <c r="P185" s="192"/>
      <c r="Q185" s="192"/>
      <c r="R185" s="192"/>
      <c r="S185" s="192"/>
      <c r="T185" s="192"/>
      <c r="U185" s="192"/>
      <c r="V185" s="192"/>
    </row>
    <row r="186" spans="2:22" s="52" customFormat="1" ht="51.75" x14ac:dyDescent="0.25">
      <c r="B186" s="59" t="str">
        <f>'1 lentelė'!B185</f>
        <v>2.1.1.2.5</v>
      </c>
      <c r="C186" s="59" t="str">
        <f>'1 lentelė'!C185</f>
        <v>R06-7725-240000-0137</v>
      </c>
      <c r="D186" s="59" t="str">
        <f>'1 lentelė'!D185</f>
        <v xml:space="preserve">Radviliškio muzikos mokyklos pastato patalpų pritaikymas neformaliojo švietimo infrastruktūros plėtrai </v>
      </c>
      <c r="E186" s="191" t="s">
        <v>645</v>
      </c>
      <c r="F186" s="251" t="s">
        <v>646</v>
      </c>
      <c r="G186" s="191">
        <v>1</v>
      </c>
      <c r="H186" s="191" t="s">
        <v>604</v>
      </c>
      <c r="I186" s="251" t="s">
        <v>595</v>
      </c>
      <c r="J186" s="191">
        <v>280</v>
      </c>
      <c r="K186" s="192"/>
      <c r="L186" s="192"/>
      <c r="M186" s="192"/>
      <c r="N186" s="192"/>
      <c r="O186" s="192"/>
      <c r="P186" s="192"/>
      <c r="Q186" s="192"/>
      <c r="R186" s="192"/>
      <c r="S186" s="192"/>
      <c r="T186" s="192"/>
      <c r="U186" s="192"/>
      <c r="V186" s="192"/>
    </row>
    <row r="187" spans="2:22" s="45" customFormat="1" ht="51.75" x14ac:dyDescent="0.25">
      <c r="B187" s="59" t="str">
        <f>'1 lentelė'!B186</f>
        <v>2.1.1.2.6</v>
      </c>
      <c r="C187" s="59" t="str">
        <f>'1 lentelė'!C186</f>
        <v>R06-7725-240000-0138</v>
      </c>
      <c r="D187" s="59" t="str">
        <f>'1 lentelė'!D186</f>
        <v>Šiaulių 1-osios muzikos mokyklos ir Šiaulių dainavimo mokyklos „Dagilėlis“ modernizavimas</v>
      </c>
      <c r="E187" s="191" t="s">
        <v>645</v>
      </c>
      <c r="F187" s="251" t="s">
        <v>646</v>
      </c>
      <c r="G187" s="191">
        <v>2</v>
      </c>
      <c r="H187" s="191" t="s">
        <v>604</v>
      </c>
      <c r="I187" s="251" t="s">
        <v>595</v>
      </c>
      <c r="J187" s="191">
        <v>827</v>
      </c>
      <c r="K187" s="192"/>
      <c r="L187" s="192"/>
      <c r="M187" s="192"/>
      <c r="N187" s="192"/>
      <c r="O187" s="192"/>
      <c r="P187" s="192"/>
      <c r="Q187" s="192"/>
      <c r="R187" s="192"/>
      <c r="S187" s="192"/>
      <c r="T187" s="192"/>
      <c r="U187" s="192"/>
      <c r="V187" s="192"/>
    </row>
    <row r="188" spans="2:22" s="45" customFormat="1" ht="51.75" x14ac:dyDescent="0.25">
      <c r="B188" s="59" t="str">
        <f>'1 lentelė'!B187</f>
        <v>2.1.1.2.7</v>
      </c>
      <c r="C188" s="59" t="str">
        <f>'1 lentelė'!C187</f>
        <v>R06-7725-240000-0139</v>
      </c>
      <c r="D188" s="59" t="str">
        <f>'1 lentelė'!D187</f>
        <v>Pastato, esančio Daugėlių g. 90B Kuršėnai, modernizavimas, pritaikant sporto, laisvalaikio ir bendruomenės poreikiams</v>
      </c>
      <c r="E188" s="191" t="s">
        <v>645</v>
      </c>
      <c r="F188" s="251" t="s">
        <v>646</v>
      </c>
      <c r="G188" s="191">
        <v>1</v>
      </c>
      <c r="H188" s="191" t="s">
        <v>604</v>
      </c>
      <c r="I188" s="251" t="s">
        <v>595</v>
      </c>
      <c r="J188" s="191">
        <v>362</v>
      </c>
      <c r="K188" s="192"/>
      <c r="L188" s="192"/>
      <c r="M188" s="192"/>
      <c r="N188" s="192"/>
      <c r="O188" s="192"/>
      <c r="P188" s="192"/>
      <c r="Q188" s="192"/>
      <c r="R188" s="192"/>
      <c r="S188" s="192"/>
      <c r="T188" s="192"/>
      <c r="U188" s="192"/>
      <c r="V188" s="192"/>
    </row>
    <row r="189" spans="2:22" x14ac:dyDescent="0.25">
      <c r="B189" s="64" t="str">
        <f>'1 lentelė'!B188</f>
        <v>2.2</v>
      </c>
      <c r="C189" s="64"/>
      <c r="D189" s="245" t="str">
        <f>'1 lentelė'!D188</f>
        <v>Tikslas: Stiprinti gyventojų tapatybę</v>
      </c>
      <c r="E189" s="264"/>
      <c r="F189" s="264"/>
      <c r="G189" s="264"/>
      <c r="H189" s="264"/>
      <c r="I189" s="264"/>
      <c r="J189" s="264"/>
      <c r="K189" s="264"/>
      <c r="L189" s="264"/>
      <c r="M189" s="264"/>
      <c r="N189" s="264"/>
      <c r="O189" s="264"/>
      <c r="P189" s="264"/>
      <c r="Q189" s="264"/>
      <c r="R189" s="264"/>
      <c r="S189" s="264"/>
      <c r="T189" s="264"/>
      <c r="U189" s="264"/>
      <c r="V189" s="264"/>
    </row>
    <row r="190" spans="2:22" ht="26.25" x14ac:dyDescent="0.25">
      <c r="B190" s="65" t="str">
        <f>'1 lentelė'!B189</f>
        <v>2.2.1</v>
      </c>
      <c r="C190" s="65"/>
      <c r="D190" s="247" t="str">
        <f>'1 lentelė'!D189</f>
        <v>Uždavinys: Išsaugoti ir aktualizuoti kultūros paveldą</v>
      </c>
      <c r="E190" s="260"/>
      <c r="F190" s="260"/>
      <c r="G190" s="260"/>
      <c r="H190" s="260"/>
      <c r="I190" s="260"/>
      <c r="J190" s="260"/>
      <c r="K190" s="260"/>
      <c r="L190" s="260"/>
      <c r="M190" s="260"/>
      <c r="N190" s="260"/>
      <c r="O190" s="260"/>
      <c r="P190" s="260"/>
      <c r="Q190" s="260"/>
      <c r="R190" s="260"/>
      <c r="S190" s="260"/>
      <c r="T190" s="260"/>
      <c r="U190" s="260"/>
      <c r="V190" s="260"/>
    </row>
    <row r="191" spans="2:22" ht="51.75" x14ac:dyDescent="0.25">
      <c r="B191" s="66" t="str">
        <f>'1 lentelė'!B190</f>
        <v>2.2.1.1</v>
      </c>
      <c r="C191" s="66"/>
      <c r="D191" s="249" t="str">
        <f>'1 lentelė'!D190</f>
        <v>Priemonė: Teikti paramą iniciatyvoms, siekiančioms prižiūrėti, aktualizuoti ir propaguoti lokalinius kultūrinės atminties, paveldo objektus</v>
      </c>
      <c r="E191" s="258"/>
      <c r="F191" s="258"/>
      <c r="G191" s="258"/>
      <c r="H191" s="258"/>
      <c r="I191" s="258"/>
      <c r="J191" s="258"/>
      <c r="K191" s="258"/>
      <c r="L191" s="258"/>
      <c r="M191" s="258"/>
      <c r="N191" s="258"/>
      <c r="O191" s="258"/>
      <c r="P191" s="258"/>
      <c r="Q191" s="258"/>
      <c r="R191" s="258"/>
      <c r="S191" s="258"/>
      <c r="T191" s="258"/>
      <c r="U191" s="258"/>
      <c r="V191" s="258"/>
    </row>
    <row r="192" spans="2:22" s="45" customFormat="1" ht="102.75" x14ac:dyDescent="0.25">
      <c r="B192" s="59" t="str">
        <f>'1 lentelė'!B191</f>
        <v>2.2.1.1.1</v>
      </c>
      <c r="C192" s="59" t="str">
        <f>'1 lentelė'!C191</f>
        <v>R06-3302-440000-0140</v>
      </c>
      <c r="D192" s="59" t="str">
        <f>'1 lentelė'!D191</f>
        <v>Pakruojo gaisrinės pastato (unikalus kodas 30734) tvarkyba ir pritaikymas viešosioms ir kultūros reikmėms</v>
      </c>
      <c r="E192" s="191" t="s">
        <v>670</v>
      </c>
      <c r="F192" s="251" t="s">
        <v>671</v>
      </c>
      <c r="G192" s="191">
        <v>1</v>
      </c>
      <c r="H192" s="191" t="s">
        <v>672</v>
      </c>
      <c r="I192" s="251" t="s">
        <v>673</v>
      </c>
      <c r="J192" s="191">
        <v>7532</v>
      </c>
      <c r="K192" s="192"/>
      <c r="L192" s="192"/>
      <c r="M192" s="192"/>
      <c r="N192" s="192"/>
      <c r="O192" s="192"/>
      <c r="P192" s="192"/>
      <c r="Q192" s="192"/>
      <c r="R192" s="192"/>
      <c r="S192" s="192"/>
      <c r="T192" s="192"/>
      <c r="U192" s="192"/>
      <c r="V192" s="192"/>
    </row>
    <row r="193" spans="2:22" s="45" customFormat="1" ht="102.75" x14ac:dyDescent="0.25">
      <c r="B193" s="59" t="str">
        <f>'1 lentelė'!B192</f>
        <v>2.2.1.1.2</v>
      </c>
      <c r="C193" s="59" t="str">
        <f>'1 lentelė'!C192</f>
        <v>R06-3302-440000-0142</v>
      </c>
      <c r="D193" s="59" t="str">
        <f>'1 lentelė'!D192</f>
        <v>Muziejinės ir edukacinės veiklos plėtra Burbiškio dvaro sodyboje atliekant tvarkybos ir atkūrimo darbus</v>
      </c>
      <c r="E193" s="191" t="s">
        <v>670</v>
      </c>
      <c r="F193" s="251" t="s">
        <v>671</v>
      </c>
      <c r="G193" s="191">
        <v>1</v>
      </c>
      <c r="H193" s="191" t="s">
        <v>672</v>
      </c>
      <c r="I193" s="251" t="s">
        <v>673</v>
      </c>
      <c r="J193" s="191">
        <v>200</v>
      </c>
      <c r="K193" s="192"/>
      <c r="L193" s="192"/>
      <c r="M193" s="192"/>
      <c r="N193" s="192"/>
      <c r="O193" s="192"/>
      <c r="P193" s="192"/>
      <c r="Q193" s="192"/>
      <c r="R193" s="192"/>
      <c r="S193" s="192"/>
      <c r="T193" s="192"/>
      <c r="U193" s="192"/>
      <c r="V193" s="192"/>
    </row>
    <row r="194" spans="2:22" s="45" customFormat="1" ht="102.75" x14ac:dyDescent="0.25">
      <c r="B194" s="59" t="str">
        <f>'1 lentelė'!B193</f>
        <v>2.2.1.1.3</v>
      </c>
      <c r="C194" s="59" t="str">
        <f>'1 lentelė'!C193</f>
        <v>R06-3302-440000-0143</v>
      </c>
      <c r="D194" s="59" t="str">
        <f>'1 lentelė'!D193</f>
        <v>Kuršėnų dvaro sodybos (unikalus kodas 16057) tvarkybos darbai ir pritaikymas kultūros ir verslo poreikiams (I-as etapas)</v>
      </c>
      <c r="E194" s="191" t="s">
        <v>670</v>
      </c>
      <c r="F194" s="251" t="s">
        <v>671</v>
      </c>
      <c r="G194" s="191">
        <v>1</v>
      </c>
      <c r="H194" s="191" t="s">
        <v>672</v>
      </c>
      <c r="I194" s="251" t="s">
        <v>673</v>
      </c>
      <c r="J194" s="191">
        <v>2300</v>
      </c>
      <c r="K194" s="192"/>
      <c r="L194" s="192"/>
      <c r="M194" s="192"/>
      <c r="N194" s="192"/>
      <c r="O194" s="192"/>
      <c r="P194" s="192"/>
      <c r="Q194" s="192"/>
      <c r="R194" s="192"/>
      <c r="S194" s="192"/>
      <c r="T194" s="192"/>
      <c r="U194" s="192"/>
      <c r="V194" s="192"/>
    </row>
    <row r="195" spans="2:22" x14ac:dyDescent="0.25">
      <c r="B195" s="64" t="str">
        <f>'1 lentelė'!B194</f>
        <v>2.3</v>
      </c>
      <c r="C195" s="64"/>
      <c r="D195" s="245" t="str">
        <f>'1 lentelė'!D194</f>
        <v>Tikslas: Užtikrinti gyventojų gerovę</v>
      </c>
      <c r="E195" s="264"/>
      <c r="F195" s="264"/>
      <c r="G195" s="264"/>
      <c r="H195" s="264"/>
      <c r="I195" s="264"/>
      <c r="J195" s="264"/>
      <c r="K195" s="264"/>
      <c r="L195" s="264"/>
      <c r="M195" s="264"/>
      <c r="N195" s="264"/>
      <c r="O195" s="264"/>
      <c r="P195" s="264"/>
      <c r="Q195" s="264"/>
      <c r="R195" s="264"/>
      <c r="S195" s="264"/>
      <c r="T195" s="264"/>
      <c r="U195" s="264"/>
      <c r="V195" s="264"/>
    </row>
    <row r="196" spans="2:22" ht="39" x14ac:dyDescent="0.25">
      <c r="B196" s="65" t="str">
        <f>'1 lentelė'!B195</f>
        <v>2.3.1</v>
      </c>
      <c r="C196" s="65"/>
      <c r="D196" s="247" t="str">
        <f>'1 lentelė'!D195</f>
        <v>Uždavinys: Didinti viešųjų paslaugų prieinamumą ir kokybę, mažinti socialinę, kultūrinę atskirtį</v>
      </c>
      <c r="E196" s="260"/>
      <c r="F196" s="260"/>
      <c r="G196" s="260"/>
      <c r="H196" s="260"/>
      <c r="I196" s="260"/>
      <c r="J196" s="260"/>
      <c r="K196" s="260"/>
      <c r="L196" s="260"/>
      <c r="M196" s="260"/>
      <c r="N196" s="260"/>
      <c r="O196" s="260"/>
      <c r="P196" s="260"/>
      <c r="Q196" s="260"/>
      <c r="R196" s="260"/>
      <c r="S196" s="260"/>
      <c r="T196" s="260"/>
      <c r="U196" s="260"/>
      <c r="V196" s="260"/>
    </row>
    <row r="197" spans="2:22" ht="39" x14ac:dyDescent="0.25">
      <c r="B197" s="66" t="str">
        <f>'1 lentelė'!B196</f>
        <v>2.3.1.1</v>
      </c>
      <c r="C197" s="66"/>
      <c r="D197" s="249" t="str">
        <f>'1 lentelė'!D196</f>
        <v>Priemonė: Didinti būsto prieinamumą pažeidžiamoms gyventojų grupėms; pritaikyti jį neįgaliesiems bei pagyvenusiems žmonėms</v>
      </c>
      <c r="E197" s="258"/>
      <c r="F197" s="258"/>
      <c r="G197" s="258"/>
      <c r="H197" s="258"/>
      <c r="I197" s="258"/>
      <c r="J197" s="258"/>
      <c r="K197" s="258"/>
      <c r="L197" s="258"/>
      <c r="M197" s="258"/>
      <c r="N197" s="258"/>
      <c r="O197" s="258"/>
      <c r="P197" s="258"/>
      <c r="Q197" s="258"/>
      <c r="R197" s="258"/>
      <c r="S197" s="258"/>
      <c r="T197" s="258"/>
      <c r="U197" s="258"/>
      <c r="V197" s="258"/>
    </row>
    <row r="198" spans="2:22" s="45" customFormat="1" ht="39" x14ac:dyDescent="0.25">
      <c r="B198" s="59" t="str">
        <f>'1 lentelė'!B197</f>
        <v>2.3.1.1.1</v>
      </c>
      <c r="C198" s="59" t="str">
        <f>'1 lentelė'!C197</f>
        <v>R06-4408-260000-0144</v>
      </c>
      <c r="D198" s="59" t="str">
        <f>'1 lentelė'!D197</f>
        <v>Didinti būsto prieinamumą pažeidžiamoms gyventojų grupėms Akmenės rajono savivaldybėje</v>
      </c>
      <c r="E198" s="191" t="s">
        <v>688</v>
      </c>
      <c r="F198" s="251" t="s">
        <v>689</v>
      </c>
      <c r="G198" s="191">
        <v>28</v>
      </c>
      <c r="H198" s="192"/>
      <c r="I198" s="192"/>
      <c r="J198" s="192"/>
      <c r="K198" s="192"/>
      <c r="L198" s="192"/>
      <c r="M198" s="192"/>
      <c r="N198" s="192"/>
      <c r="O198" s="192"/>
      <c r="P198" s="192"/>
      <c r="Q198" s="192"/>
      <c r="R198" s="192"/>
      <c r="S198" s="192"/>
      <c r="T198" s="192"/>
      <c r="U198" s="192"/>
      <c r="V198" s="192"/>
    </row>
    <row r="199" spans="2:22" s="52" customFormat="1" ht="38.450000000000003" customHeight="1" x14ac:dyDescent="0.25">
      <c r="B199" s="59" t="str">
        <f>'1 lentelė'!B198</f>
        <v>2.3.1.1.2</v>
      </c>
      <c r="C199" s="59" t="str">
        <f>'1 lentelė'!C198</f>
        <v>R06-4408-250000-0145</v>
      </c>
      <c r="D199" s="59" t="str">
        <f>'1 lentelė'!D198</f>
        <v>Socialinio būsto fondo plėtra Joniškio rajone</v>
      </c>
      <c r="E199" s="191" t="s">
        <v>688</v>
      </c>
      <c r="F199" s="251" t="s">
        <v>689</v>
      </c>
      <c r="G199" s="191">
        <v>28</v>
      </c>
      <c r="H199" s="192"/>
      <c r="I199" s="192"/>
      <c r="J199" s="192"/>
      <c r="K199" s="192"/>
      <c r="L199" s="192"/>
      <c r="M199" s="192"/>
      <c r="N199" s="192"/>
      <c r="O199" s="192"/>
      <c r="P199" s="192"/>
      <c r="Q199" s="192"/>
      <c r="R199" s="192"/>
      <c r="S199" s="192"/>
      <c r="T199" s="192"/>
      <c r="U199" s="192"/>
      <c r="V199" s="192"/>
    </row>
    <row r="200" spans="2:22" s="45" customFormat="1" ht="39.6" customHeight="1" x14ac:dyDescent="0.25">
      <c r="B200" s="59" t="str">
        <f>'1 lentelė'!B199</f>
        <v>2.3.1.1.3</v>
      </c>
      <c r="C200" s="59" t="str">
        <f>'1 lentelė'!C199</f>
        <v>R06-4408-250000-0146</v>
      </c>
      <c r="D200" s="59" t="str">
        <f>'1 lentelė'!D199</f>
        <v>Socialinio būsto plėtra Kelmėje</v>
      </c>
      <c r="E200" s="191" t="s">
        <v>688</v>
      </c>
      <c r="F200" s="251" t="s">
        <v>689</v>
      </c>
      <c r="G200" s="191">
        <v>32</v>
      </c>
      <c r="H200" s="192"/>
      <c r="I200" s="192"/>
      <c r="J200" s="192"/>
      <c r="K200" s="192"/>
      <c r="L200" s="192"/>
      <c r="M200" s="192"/>
      <c r="N200" s="192"/>
      <c r="O200" s="192"/>
      <c r="P200" s="192"/>
      <c r="Q200" s="192"/>
      <c r="R200" s="192"/>
      <c r="S200" s="192"/>
      <c r="T200" s="192"/>
      <c r="U200" s="192"/>
      <c r="V200" s="192"/>
    </row>
    <row r="201" spans="2:22" s="45" customFormat="1" ht="42.6" customHeight="1" x14ac:dyDescent="0.25">
      <c r="B201" s="59" t="str">
        <f>'1 lentelė'!B200</f>
        <v>2.3.1.1.4</v>
      </c>
      <c r="C201" s="59" t="str">
        <f>'1 lentelė'!C200</f>
        <v>R06-4408-260000-0147</v>
      </c>
      <c r="D201" s="59" t="str">
        <f>'1 lentelė'!D200</f>
        <v>Socialinio būsto fondo plėtra Pakruojo rajono savivaldybės teritorijoje</v>
      </c>
      <c r="E201" s="191" t="s">
        <v>688</v>
      </c>
      <c r="F201" s="251" t="s">
        <v>689</v>
      </c>
      <c r="G201" s="191">
        <v>23</v>
      </c>
      <c r="H201" s="192"/>
      <c r="I201" s="192"/>
      <c r="J201" s="192"/>
      <c r="K201" s="192"/>
      <c r="L201" s="192"/>
      <c r="M201" s="192"/>
      <c r="N201" s="192"/>
      <c r="O201" s="192"/>
      <c r="P201" s="192"/>
      <c r="Q201" s="192"/>
      <c r="R201" s="192"/>
      <c r="S201" s="192"/>
      <c r="T201" s="192"/>
      <c r="U201" s="192"/>
      <c r="V201" s="192"/>
    </row>
    <row r="202" spans="2:22" s="45" customFormat="1" ht="39" x14ac:dyDescent="0.25">
      <c r="B202" s="59" t="str">
        <f>'1 lentelė'!B201</f>
        <v>2.3.1.1.5</v>
      </c>
      <c r="C202" s="59" t="str">
        <f>'1 lentelė'!C201</f>
        <v>R06-4408-250000-0148</v>
      </c>
      <c r="D202" s="59" t="str">
        <f>'1 lentelė'!D201</f>
        <v>Socialinio būsto fondo išplėtimas Radviliškio rajono pažeidžiamiausioms gyventojų grupėms</v>
      </c>
      <c r="E202" s="191" t="s">
        <v>688</v>
      </c>
      <c r="F202" s="251" t="s">
        <v>689</v>
      </c>
      <c r="G202" s="191">
        <v>14</v>
      </c>
      <c r="H202" s="192"/>
      <c r="I202" s="192"/>
      <c r="J202" s="192"/>
      <c r="K202" s="192"/>
      <c r="L202" s="192"/>
      <c r="M202" s="192"/>
      <c r="N202" s="192"/>
      <c r="O202" s="192"/>
      <c r="P202" s="192"/>
      <c r="Q202" s="192"/>
      <c r="R202" s="192"/>
      <c r="S202" s="192"/>
      <c r="T202" s="192"/>
      <c r="U202" s="192"/>
      <c r="V202" s="192"/>
    </row>
    <row r="203" spans="2:22" s="45" customFormat="1" ht="44.45" customHeight="1" x14ac:dyDescent="0.25">
      <c r="B203" s="59" t="str">
        <f>'1 lentelė'!B202</f>
        <v>2.3.1.1.6</v>
      </c>
      <c r="C203" s="59" t="str">
        <f>'1 lentelė'!C202</f>
        <v>R06-4408-260000-0149</v>
      </c>
      <c r="D203" s="59" t="str">
        <f>'1 lentelė'!D202</f>
        <v>Socialinio būsto fondo plėtra Šiaulių miesto savivaldybėje</v>
      </c>
      <c r="E203" s="191" t="s">
        <v>688</v>
      </c>
      <c r="F203" s="251" t="s">
        <v>689</v>
      </c>
      <c r="G203" s="191">
        <v>78</v>
      </c>
      <c r="H203" s="192"/>
      <c r="I203" s="192"/>
      <c r="J203" s="192"/>
      <c r="K203" s="192"/>
      <c r="L203" s="192"/>
      <c r="M203" s="192"/>
      <c r="N203" s="192"/>
      <c r="O203" s="192"/>
      <c r="P203" s="192"/>
      <c r="Q203" s="192"/>
      <c r="R203" s="192"/>
      <c r="S203" s="192"/>
      <c r="T203" s="192"/>
      <c r="U203" s="192"/>
      <c r="V203" s="192"/>
    </row>
    <row r="204" spans="2:22" s="45" customFormat="1" ht="39" x14ac:dyDescent="0.25">
      <c r="B204" s="59" t="str">
        <f>'1 lentelė'!B203</f>
        <v>2.3.1.1.7</v>
      </c>
      <c r="C204" s="59" t="str">
        <f>'1 lentelė'!C203</f>
        <v>R06-4408-260000-0150</v>
      </c>
      <c r="D204" s="59" t="str">
        <f>'1 lentelė'!D203</f>
        <v>Socialinio būsto fondo plėtra Šiaulių rajone</v>
      </c>
      <c r="E204" s="191" t="s">
        <v>688</v>
      </c>
      <c r="F204" s="251" t="s">
        <v>689</v>
      </c>
      <c r="G204" s="191">
        <v>28</v>
      </c>
      <c r="H204" s="192"/>
      <c r="I204" s="192"/>
      <c r="J204" s="192"/>
      <c r="K204" s="192"/>
      <c r="L204" s="192"/>
      <c r="M204" s="192"/>
      <c r="N204" s="192"/>
      <c r="O204" s="192"/>
      <c r="P204" s="192"/>
      <c r="Q204" s="192"/>
      <c r="R204" s="192"/>
      <c r="S204" s="192"/>
      <c r="T204" s="192"/>
      <c r="U204" s="192"/>
      <c r="V204" s="192"/>
    </row>
    <row r="205" spans="2:22" s="45" customFormat="1" ht="43.15" customHeight="1" x14ac:dyDescent="0.25">
      <c r="B205" s="59" t="str">
        <f>'1 lentelė'!B204</f>
        <v>2.3.1.1.8</v>
      </c>
      <c r="C205" s="59" t="str">
        <f>'1 lentelė'!C204</f>
        <v>R06-4408-250000-0236</v>
      </c>
      <c r="D205" s="59" t="str">
        <f>'1 lentelė'!D204</f>
        <v>Socialinio būsto fondo plėtra Radviliškio rajono savivaldybėje</v>
      </c>
      <c r="E205" s="191" t="s">
        <v>688</v>
      </c>
      <c r="F205" s="251" t="s">
        <v>689</v>
      </c>
      <c r="G205" s="191">
        <v>3</v>
      </c>
      <c r="H205" s="192"/>
      <c r="I205" s="192"/>
      <c r="J205" s="192"/>
      <c r="K205" s="192"/>
      <c r="L205" s="192"/>
      <c r="M205" s="192"/>
      <c r="N205" s="192"/>
      <c r="O205" s="192"/>
      <c r="P205" s="192"/>
      <c r="Q205" s="192"/>
      <c r="R205" s="192"/>
      <c r="S205" s="192"/>
      <c r="T205" s="192"/>
      <c r="U205" s="192"/>
      <c r="V205" s="192"/>
    </row>
    <row r="206" spans="2:22" ht="39" x14ac:dyDescent="0.25">
      <c r="B206" s="66" t="str">
        <f>'1 lentelė'!B205</f>
        <v>2.3.1.2</v>
      </c>
      <c r="C206" s="66"/>
      <c r="D206" s="249" t="str">
        <f>'1 lentelė'!D205</f>
        <v>Priemonė: Plėtoti ir modernizuoti socialinių ir kompleksinių paslaugų (socialinių, sveikatos ir kt.) infrastruktūrą</v>
      </c>
      <c r="E206" s="258"/>
      <c r="F206" s="258"/>
      <c r="G206" s="258"/>
      <c r="H206" s="258"/>
      <c r="I206" s="258"/>
      <c r="J206" s="258"/>
      <c r="K206" s="258"/>
      <c r="L206" s="258"/>
      <c r="M206" s="258"/>
      <c r="N206" s="258"/>
      <c r="O206" s="258"/>
      <c r="P206" s="258"/>
      <c r="Q206" s="258"/>
      <c r="R206" s="258"/>
      <c r="S206" s="258"/>
      <c r="T206" s="258"/>
      <c r="U206" s="258"/>
      <c r="V206" s="258"/>
    </row>
    <row r="207" spans="2:22" s="45" customFormat="1" ht="64.5" x14ac:dyDescent="0.25">
      <c r="B207" s="59" t="str">
        <f>'1 lentelė'!B206</f>
        <v>2.3.1.2.1</v>
      </c>
      <c r="C207" s="59" t="str">
        <f>'1 lentelė'!C206</f>
        <v>R06-4407-270000-0151</v>
      </c>
      <c r="D207" s="59" t="str">
        <f>'1 lentelė'!D206</f>
        <v>Socialinių paslaugų infrastruktūros plėtra Akmenės rajono savivaldybėje</v>
      </c>
      <c r="E207" s="191" t="s">
        <v>714</v>
      </c>
      <c r="F207" s="251" t="s">
        <v>715</v>
      </c>
      <c r="G207" s="191">
        <v>1</v>
      </c>
      <c r="H207" s="191" t="s">
        <v>716</v>
      </c>
      <c r="I207" s="251" t="s">
        <v>717</v>
      </c>
      <c r="J207" s="191">
        <v>55</v>
      </c>
      <c r="K207" s="191" t="s">
        <v>718</v>
      </c>
      <c r="L207" s="251" t="s">
        <v>719</v>
      </c>
      <c r="M207" s="191">
        <v>33</v>
      </c>
      <c r="N207" s="192"/>
      <c r="O207" s="192"/>
      <c r="P207" s="192"/>
      <c r="Q207" s="192"/>
      <c r="R207" s="192"/>
      <c r="S207" s="192"/>
      <c r="T207" s="192"/>
      <c r="U207" s="192"/>
      <c r="V207" s="192"/>
    </row>
    <row r="208" spans="2:22" s="45" customFormat="1" ht="64.5" x14ac:dyDescent="0.25">
      <c r="B208" s="59" t="str">
        <f>'1 lentelė'!B207</f>
        <v>2.3.1.2.2</v>
      </c>
      <c r="C208" s="59" t="str">
        <f>'1 lentelė'!C207</f>
        <v>R06-4407-270000-0152</v>
      </c>
      <c r="D208" s="59" t="str">
        <f>'1 lentelė'!D207</f>
        <v>Savarankiško gyvenimo namų įkūrimas Joniškio r. Plikiškių mokykloje-daugiafunkciame centre</v>
      </c>
      <c r="E208" s="191" t="s">
        <v>714</v>
      </c>
      <c r="F208" s="251" t="s">
        <v>715</v>
      </c>
      <c r="G208" s="191">
        <v>1</v>
      </c>
      <c r="H208" s="191" t="s">
        <v>716</v>
      </c>
      <c r="I208" s="251" t="s">
        <v>717</v>
      </c>
      <c r="J208" s="251">
        <v>20</v>
      </c>
      <c r="K208" s="191" t="s">
        <v>718</v>
      </c>
      <c r="L208" s="251" t="s">
        <v>719</v>
      </c>
      <c r="M208" s="191">
        <v>4</v>
      </c>
      <c r="N208" s="192"/>
      <c r="O208" s="192"/>
      <c r="P208" s="192"/>
      <c r="Q208" s="192"/>
      <c r="R208" s="192"/>
      <c r="S208" s="192"/>
      <c r="T208" s="192"/>
      <c r="U208" s="192"/>
      <c r="V208" s="192"/>
    </row>
    <row r="209" spans="2:22" s="45" customFormat="1" ht="64.5" x14ac:dyDescent="0.25">
      <c r="B209" s="59" t="str">
        <f>'1 lentelė'!B208</f>
        <v>2.3.1.2.3</v>
      </c>
      <c r="C209" s="59" t="str">
        <f>'1 lentelė'!C208</f>
        <v>R06-4407-270000-0153</v>
      </c>
      <c r="D209" s="59" t="str">
        <f>'1 lentelė'!D208</f>
        <v>Liolių socialinės globos namų infrastruktūros plėtra</v>
      </c>
      <c r="E209" s="191" t="s">
        <v>714</v>
      </c>
      <c r="F209" s="251" t="s">
        <v>715</v>
      </c>
      <c r="G209" s="191">
        <v>1</v>
      </c>
      <c r="H209" s="191" t="s">
        <v>716</v>
      </c>
      <c r="I209" s="251" t="s">
        <v>717</v>
      </c>
      <c r="J209" s="191">
        <v>53</v>
      </c>
      <c r="K209" s="191" t="s">
        <v>718</v>
      </c>
      <c r="L209" s="251" t="s">
        <v>726</v>
      </c>
      <c r="M209" s="191">
        <v>41</v>
      </c>
      <c r="N209" s="192"/>
      <c r="O209" s="192"/>
      <c r="P209" s="192"/>
      <c r="Q209" s="192"/>
      <c r="R209" s="192"/>
      <c r="S209" s="192"/>
      <c r="T209" s="192"/>
      <c r="U209" s="192"/>
      <c r="V209" s="192"/>
    </row>
    <row r="210" spans="2:22" s="45" customFormat="1" ht="64.5" x14ac:dyDescent="0.25">
      <c r="B210" s="59" t="str">
        <f>'1 lentelė'!B209</f>
        <v>2.3.1.2.4</v>
      </c>
      <c r="C210" s="59" t="str">
        <f>'1 lentelė'!C209</f>
        <v>R06-4407-270000-0154</v>
      </c>
      <c r="D210" s="59" t="str">
        <f>'1 lentelė'!D209</f>
        <v>Linkuvos socialinių paslaugų centro infrastruktūros atnaujinimas ir paslaugų plėtra</v>
      </c>
      <c r="E210" s="191" t="s">
        <v>714</v>
      </c>
      <c r="F210" s="251" t="s">
        <v>715</v>
      </c>
      <c r="G210" s="191">
        <v>1</v>
      </c>
      <c r="H210" s="191" t="s">
        <v>716</v>
      </c>
      <c r="I210" s="251" t="s">
        <v>717</v>
      </c>
      <c r="J210" s="71">
        <v>11</v>
      </c>
      <c r="K210" s="191" t="s">
        <v>718</v>
      </c>
      <c r="L210" s="251" t="s">
        <v>719</v>
      </c>
      <c r="M210" s="191">
        <v>10</v>
      </c>
      <c r="N210" s="192"/>
      <c r="O210" s="192"/>
      <c r="P210" s="192"/>
      <c r="Q210" s="192"/>
      <c r="R210" s="192"/>
      <c r="S210" s="192"/>
      <c r="T210" s="192"/>
      <c r="U210" s="192"/>
      <c r="V210" s="192"/>
    </row>
    <row r="211" spans="2:22" s="45" customFormat="1" ht="64.5" x14ac:dyDescent="0.25">
      <c r="B211" s="59" t="str">
        <f>'1 lentelė'!B210</f>
        <v>2.3.1.2.5</v>
      </c>
      <c r="C211" s="59" t="str">
        <f>'1 lentelė'!C210</f>
        <v>R06-4407-270000-0156</v>
      </c>
      <c r="D211" s="59" t="str">
        <f>'1 lentelė'!D210</f>
        <v>Socialinių paslaugų plėtra Radviliškio rajono savivaldybėje</v>
      </c>
      <c r="E211" s="191" t="s">
        <v>714</v>
      </c>
      <c r="F211" s="251" t="s">
        <v>715</v>
      </c>
      <c r="G211" s="191">
        <v>1</v>
      </c>
      <c r="H211" s="191" t="s">
        <v>716</v>
      </c>
      <c r="I211" s="251" t="s">
        <v>717</v>
      </c>
      <c r="J211" s="191">
        <v>16</v>
      </c>
      <c r="K211" s="191" t="s">
        <v>718</v>
      </c>
      <c r="L211" s="251" t="s">
        <v>719</v>
      </c>
      <c r="M211" s="191">
        <v>22</v>
      </c>
      <c r="N211" s="192"/>
      <c r="O211" s="192"/>
      <c r="P211" s="192"/>
      <c r="Q211" s="192"/>
      <c r="R211" s="192"/>
      <c r="S211" s="192"/>
      <c r="T211" s="192"/>
      <c r="U211" s="192"/>
      <c r="V211" s="192"/>
    </row>
    <row r="212" spans="2:22" s="45" customFormat="1" ht="64.5" x14ac:dyDescent="0.25">
      <c r="B212" s="59" t="str">
        <f>'1 lentelė'!B211</f>
        <v>2.3.1.2.6</v>
      </c>
      <c r="C212" s="59" t="str">
        <f>'1 lentelė'!C211</f>
        <v>R06-4407-270000-0157</v>
      </c>
      <c r="D212" s="59" t="str">
        <f>'1 lentelė'!D211</f>
        <v>Dienos socialinės globos centro "Goda" esamo pastato Žalgirio g. 3 atnaujinimas</v>
      </c>
      <c r="E212" s="251" t="s">
        <v>714</v>
      </c>
      <c r="F212" s="251" t="s">
        <v>715</v>
      </c>
      <c r="G212" s="251">
        <v>1</v>
      </c>
      <c r="H212" s="251" t="s">
        <v>716</v>
      </c>
      <c r="I212" s="251" t="s">
        <v>717</v>
      </c>
      <c r="J212" s="191">
        <v>57</v>
      </c>
      <c r="K212" s="251" t="s">
        <v>718</v>
      </c>
      <c r="L212" s="251" t="s">
        <v>719</v>
      </c>
      <c r="M212" s="251">
        <v>44</v>
      </c>
      <c r="N212" s="192"/>
      <c r="O212" s="192"/>
      <c r="P212" s="192"/>
      <c r="Q212" s="192"/>
      <c r="R212" s="192"/>
      <c r="S212" s="192"/>
      <c r="T212" s="192"/>
      <c r="U212" s="192"/>
      <c r="V212" s="192"/>
    </row>
    <row r="213" spans="2:22" s="45" customFormat="1" ht="64.5" x14ac:dyDescent="0.25">
      <c r="B213" s="59" t="str">
        <f>'1 lentelė'!B212</f>
        <v>2.3.1.2.7</v>
      </c>
      <c r="C213" s="59" t="str">
        <f>'1 lentelė'!C212</f>
        <v>R06-4407-270000-0158</v>
      </c>
      <c r="D213" s="59" t="str">
        <f>'1 lentelė'!D212</f>
        <v xml:space="preserve">Socialinių paslaugų infrastruktūros plėtra Šiaulių rajone </v>
      </c>
      <c r="E213" s="191" t="s">
        <v>714</v>
      </c>
      <c r="F213" s="251" t="s">
        <v>715</v>
      </c>
      <c r="G213" s="191">
        <v>1</v>
      </c>
      <c r="H213" s="191" t="s">
        <v>716</v>
      </c>
      <c r="I213" s="251" t="s">
        <v>717</v>
      </c>
      <c r="J213" s="191">
        <v>0</v>
      </c>
      <c r="K213" s="191" t="s">
        <v>718</v>
      </c>
      <c r="L213" s="251" t="s">
        <v>719</v>
      </c>
      <c r="M213" s="191">
        <v>40</v>
      </c>
      <c r="N213" s="192"/>
      <c r="O213" s="192"/>
      <c r="P213" s="192"/>
      <c r="Q213" s="192"/>
      <c r="R213" s="192"/>
      <c r="S213" s="192"/>
      <c r="T213" s="192"/>
      <c r="U213" s="192"/>
      <c r="V213" s="192"/>
    </row>
    <row r="214" spans="2:22" ht="64.5" x14ac:dyDescent="0.25">
      <c r="B214" s="66" t="str">
        <f>'1 lentelė'!B213</f>
        <v>2.3.1.3</v>
      </c>
      <c r="C214" s="66"/>
      <c r="D214" s="249" t="str">
        <f>'1 lentelė'!D213</f>
        <v>Priemonė: Optimizuoti ir modernizuoti kultūros įstaigų (kultūros centrų, muziejų, viešųjų bibliotekų ir kt.) fizinę ir informacinę infrastruktūrą ir gerinti kultūros darbuotojų kvalifikaciją</v>
      </c>
      <c r="E214" s="258"/>
      <c r="F214" s="258"/>
      <c r="G214" s="258"/>
      <c r="H214" s="258"/>
      <c r="I214" s="258"/>
      <c r="J214" s="258"/>
      <c r="K214" s="258"/>
      <c r="L214" s="258"/>
      <c r="M214" s="258"/>
      <c r="N214" s="258"/>
      <c r="O214" s="258"/>
      <c r="P214" s="258"/>
      <c r="Q214" s="258"/>
      <c r="R214" s="258"/>
      <c r="S214" s="258"/>
      <c r="T214" s="258"/>
      <c r="U214" s="258"/>
      <c r="V214" s="258"/>
    </row>
    <row r="215" spans="2:22" s="52" customFormat="1" ht="39" x14ac:dyDescent="0.25">
      <c r="B215" s="59" t="str">
        <f>'1 lentelė'!B214</f>
        <v>2.3.1.3.1</v>
      </c>
      <c r="C215" s="59" t="str">
        <f>'1 lentelė'!C214</f>
        <v>R06-3305-330000-0159</v>
      </c>
      <c r="D215" s="59" t="str">
        <f>'1 lentelė'!D214</f>
        <v>Pastato Naujojoje Akmenėje, V. Kudirkos g. 9, rekonstravimas - pritaikymas Akmenės rajono savivaldybės viešosios bibliotekos reikmėms</v>
      </c>
      <c r="E215" s="191" t="s">
        <v>745</v>
      </c>
      <c r="F215" s="251" t="s">
        <v>746</v>
      </c>
      <c r="G215" s="191">
        <v>1</v>
      </c>
      <c r="H215" s="192"/>
      <c r="I215" s="192"/>
      <c r="J215" s="192"/>
      <c r="K215" s="192"/>
      <c r="L215" s="192"/>
      <c r="M215" s="192"/>
      <c r="N215" s="192"/>
      <c r="O215" s="192"/>
      <c r="P215" s="192"/>
      <c r="Q215" s="192"/>
      <c r="R215" s="192"/>
      <c r="S215" s="192"/>
      <c r="T215" s="192"/>
      <c r="U215" s="192"/>
      <c r="V215" s="192"/>
    </row>
    <row r="216" spans="2:22" s="52" customFormat="1" ht="39" x14ac:dyDescent="0.25">
      <c r="B216" s="59" t="str">
        <f>'1 lentelė'!B215</f>
        <v>2.3.1.3.2</v>
      </c>
      <c r="C216" s="59" t="str">
        <f>'1 lentelė'!C215</f>
        <v>R06-3305-330000-0160</v>
      </c>
      <c r="D216" s="59" t="str">
        <f>'1 lentelė'!D215</f>
        <v>Joniškio kultūros centro modernizavimas</v>
      </c>
      <c r="E216" s="191" t="s">
        <v>745</v>
      </c>
      <c r="F216" s="251" t="s">
        <v>746</v>
      </c>
      <c r="G216" s="191">
        <v>1</v>
      </c>
      <c r="H216" s="192"/>
      <c r="I216" s="192"/>
      <c r="J216" s="192"/>
      <c r="K216" s="192"/>
      <c r="L216" s="192"/>
      <c r="M216" s="192"/>
      <c r="N216" s="192"/>
      <c r="O216" s="192"/>
      <c r="P216" s="192"/>
      <c r="Q216" s="192"/>
      <c r="R216" s="192"/>
      <c r="S216" s="192"/>
      <c r="T216" s="192"/>
      <c r="U216" s="192"/>
      <c r="V216" s="192"/>
    </row>
    <row r="217" spans="2:22" s="52" customFormat="1" ht="39" x14ac:dyDescent="0.25">
      <c r="B217" s="59" t="str">
        <f>'1 lentelė'!B216</f>
        <v>2.3.1.3.3</v>
      </c>
      <c r="C217" s="59" t="str">
        <f>'1 lentelė'!C216</f>
        <v>R06-3305-330000-0161</v>
      </c>
      <c r="D217" s="59" t="str">
        <f>'1 lentelė'!D216</f>
        <v>Kelmės kultūros centro pastato, Vytauto Didžiojo g. 73, Kelmė, modernizavimas</v>
      </c>
      <c r="E217" s="191" t="s">
        <v>745</v>
      </c>
      <c r="F217" s="251" t="s">
        <v>746</v>
      </c>
      <c r="G217" s="191">
        <v>1</v>
      </c>
      <c r="H217" s="192"/>
      <c r="I217" s="192"/>
      <c r="J217" s="192"/>
      <c r="K217" s="192"/>
      <c r="L217" s="192"/>
      <c r="M217" s="192"/>
      <c r="N217" s="192"/>
      <c r="O217" s="192"/>
      <c r="P217" s="192"/>
      <c r="Q217" s="192"/>
      <c r="R217" s="192"/>
      <c r="S217" s="192"/>
      <c r="T217" s="192"/>
      <c r="U217" s="192"/>
      <c r="V217" s="192"/>
    </row>
    <row r="218" spans="2:22" s="45" customFormat="1" ht="39" x14ac:dyDescent="0.25">
      <c r="B218" s="59" t="str">
        <f>'1 lentelė'!B217</f>
        <v>2.3.1.3.4</v>
      </c>
      <c r="C218" s="59" t="str">
        <f>'1 lentelė'!C217</f>
        <v>R06-3305-330000-0162</v>
      </c>
      <c r="D218" s="59" t="str">
        <f>'1 lentelė'!D217</f>
        <v>Šiaulių kultūros centro aktualizavimas</v>
      </c>
      <c r="E218" s="191" t="s">
        <v>745</v>
      </c>
      <c r="F218" s="251" t="s">
        <v>746</v>
      </c>
      <c r="G218" s="191">
        <v>1</v>
      </c>
      <c r="H218" s="192"/>
      <c r="I218" s="192"/>
      <c r="J218" s="192"/>
      <c r="K218" s="192"/>
      <c r="L218" s="192"/>
      <c r="M218" s="192"/>
      <c r="N218" s="192"/>
      <c r="O218" s="192"/>
      <c r="P218" s="192"/>
      <c r="Q218" s="192"/>
      <c r="R218" s="192"/>
      <c r="S218" s="192"/>
      <c r="T218" s="192"/>
      <c r="U218" s="192"/>
      <c r="V218" s="192"/>
    </row>
    <row r="219" spans="2:22" s="45" customFormat="1" ht="39" x14ac:dyDescent="0.25">
      <c r="B219" s="59" t="str">
        <f>'1 lentelė'!B218</f>
        <v>2.3.1.3.5</v>
      </c>
      <c r="C219" s="59" t="str">
        <f>'1 lentelė'!C218</f>
        <v>R06-3304-330000-0163</v>
      </c>
      <c r="D219" s="59" t="str">
        <f>'1 lentelė'!D218</f>
        <v>Šiaulių "Aušros" muziejaus Edukacijos centro pastato rekonstrukcija</v>
      </c>
      <c r="E219" s="191" t="s">
        <v>745</v>
      </c>
      <c r="F219" s="251" t="s">
        <v>746</v>
      </c>
      <c r="G219" s="191">
        <v>1</v>
      </c>
      <c r="H219" s="192"/>
      <c r="I219" s="192"/>
      <c r="J219" s="192"/>
      <c r="K219" s="192"/>
      <c r="L219" s="192"/>
      <c r="M219" s="192"/>
      <c r="N219" s="192"/>
      <c r="O219" s="192"/>
      <c r="P219" s="192"/>
      <c r="Q219" s="192"/>
      <c r="R219" s="192"/>
      <c r="S219" s="192"/>
      <c r="T219" s="192"/>
      <c r="U219" s="192"/>
      <c r="V219" s="192"/>
    </row>
    <row r="220" spans="2:22" ht="26.25" x14ac:dyDescent="0.25">
      <c r="B220" s="65" t="str">
        <f>'1 lentelė'!B219</f>
        <v>2.3.2</v>
      </c>
      <c r="C220" s="65"/>
      <c r="D220" s="247" t="str">
        <f>'1 lentelė'!D219</f>
        <v>Uždavinys: Skatinti sveiką gyvenseną ir stiprinti sveikatą</v>
      </c>
      <c r="E220" s="260"/>
      <c r="F220" s="260"/>
      <c r="G220" s="260"/>
      <c r="H220" s="260"/>
      <c r="I220" s="260"/>
      <c r="J220" s="260"/>
      <c r="K220" s="260"/>
      <c r="L220" s="260"/>
      <c r="M220" s="260"/>
      <c r="N220" s="260"/>
      <c r="O220" s="260"/>
      <c r="P220" s="260"/>
      <c r="Q220" s="260"/>
      <c r="R220" s="260"/>
      <c r="S220" s="260"/>
      <c r="T220" s="260"/>
      <c r="U220" s="260"/>
      <c r="V220" s="260"/>
    </row>
    <row r="221" spans="2:22" ht="26.25" x14ac:dyDescent="0.25">
      <c r="B221" s="66" t="str">
        <f>'1 lentelė'!B220</f>
        <v>2.3.2.1</v>
      </c>
      <c r="C221" s="66"/>
      <c r="D221" s="249" t="str">
        <f>'1 lentelė'!D220</f>
        <v>Priemonė: Išsaugoti ir stiprinti gyventojų sveikatą, vykdyti ligų prevenciją</v>
      </c>
      <c r="E221" s="258"/>
      <c r="F221" s="258"/>
      <c r="G221" s="258"/>
      <c r="H221" s="258"/>
      <c r="I221" s="258"/>
      <c r="J221" s="258"/>
      <c r="K221" s="258"/>
      <c r="L221" s="258"/>
      <c r="M221" s="258"/>
      <c r="N221" s="258"/>
      <c r="O221" s="258"/>
      <c r="P221" s="258"/>
      <c r="Q221" s="258"/>
      <c r="R221" s="258"/>
      <c r="S221" s="258"/>
      <c r="T221" s="258"/>
      <c r="U221" s="258"/>
      <c r="V221" s="258"/>
    </row>
    <row r="222" spans="2:22" s="45" customFormat="1" ht="90" x14ac:dyDescent="0.25">
      <c r="B222" s="59" t="str">
        <f>'1 lentelė'!B221</f>
        <v>2.3.2.1.1</v>
      </c>
      <c r="C222" s="59" t="str">
        <f>'1 lentelė'!C221</f>
        <v>R06-6630-473200-0169</v>
      </c>
      <c r="D222" s="59" t="str">
        <f>'1 lentelė'!D221</f>
        <v>Akmenės rajono savivaldybės gyventojų sveikatos saugojimas ir stiprinimas, ligų prevencija</v>
      </c>
      <c r="E222" s="251" t="s">
        <v>770</v>
      </c>
      <c r="F222" s="251" t="s">
        <v>771</v>
      </c>
      <c r="G222" s="251">
        <v>1967</v>
      </c>
      <c r="H222" s="251" t="s">
        <v>772</v>
      </c>
      <c r="I222" s="251" t="s">
        <v>773</v>
      </c>
      <c r="J222" s="251">
        <v>1</v>
      </c>
      <c r="K222" s="192"/>
      <c r="L222" s="192"/>
      <c r="M222" s="192"/>
      <c r="N222" s="192"/>
      <c r="O222" s="192"/>
      <c r="P222" s="192"/>
      <c r="Q222" s="192"/>
      <c r="R222" s="192"/>
      <c r="S222" s="192"/>
      <c r="T222" s="192"/>
      <c r="U222" s="192"/>
      <c r="V222" s="192"/>
    </row>
    <row r="223" spans="2:22" s="45" customFormat="1" ht="90" x14ac:dyDescent="0.25">
      <c r="B223" s="59" t="str">
        <f>'1 lentelė'!B222</f>
        <v>2.3.2.1.2</v>
      </c>
      <c r="C223" s="59" t="str">
        <f>'1 lentelė'!C222</f>
        <v>R06-6630-470000-0170</v>
      </c>
      <c r="D223" s="59" t="str">
        <f>'1 lentelė'!D222</f>
        <v>Joniškio rajono gyventojų sveikatos stiprinimas ir ligų prevencijos vykdymas</v>
      </c>
      <c r="E223" s="251" t="s">
        <v>770</v>
      </c>
      <c r="F223" s="251" t="s">
        <v>771</v>
      </c>
      <c r="G223" s="265" t="s">
        <v>1294</v>
      </c>
      <c r="H223" s="251"/>
      <c r="I223" s="298"/>
      <c r="J223" s="251"/>
      <c r="K223" s="192"/>
      <c r="L223" s="192"/>
      <c r="M223" s="192"/>
      <c r="N223" s="192"/>
      <c r="O223" s="192"/>
      <c r="P223" s="192"/>
      <c r="Q223" s="192"/>
      <c r="R223" s="192"/>
      <c r="S223" s="192"/>
      <c r="T223" s="192"/>
      <c r="U223" s="192"/>
      <c r="V223" s="192"/>
    </row>
    <row r="224" spans="2:22" s="45" customFormat="1" ht="90" x14ac:dyDescent="0.25">
      <c r="B224" s="59" t="str">
        <f>'1 lentelė'!B223</f>
        <v>2.3.2.1.3</v>
      </c>
      <c r="C224" s="59" t="str">
        <f>'1 lentelė'!C223</f>
        <v>R06-6630-470000-0171</v>
      </c>
      <c r="D224" s="59" t="str">
        <f>'1 lentelė'!D223</f>
        <v>Gyventojų sveikatos stiprinimas</v>
      </c>
      <c r="E224" s="251" t="s">
        <v>770</v>
      </c>
      <c r="F224" s="251" t="s">
        <v>771</v>
      </c>
      <c r="G224" s="251">
        <v>3773</v>
      </c>
      <c r="H224" s="251"/>
      <c r="I224" s="251"/>
      <c r="J224" s="251"/>
      <c r="K224" s="192"/>
      <c r="L224" s="192"/>
      <c r="M224" s="192"/>
      <c r="N224" s="192"/>
      <c r="O224" s="192"/>
      <c r="P224" s="192"/>
      <c r="Q224" s="192"/>
      <c r="R224" s="192"/>
      <c r="S224" s="192"/>
      <c r="T224" s="192"/>
      <c r="U224" s="192"/>
      <c r="V224" s="192"/>
    </row>
    <row r="225" spans="2:22" s="45" customFormat="1" ht="90" x14ac:dyDescent="0.25">
      <c r="B225" s="59" t="str">
        <f>'1 lentelė'!B224</f>
        <v>2.3.2.1.4</v>
      </c>
      <c r="C225" s="59" t="str">
        <f>'1 lentelė'!C224</f>
        <v>R06-6630-473200-0172</v>
      </c>
      <c r="D225" s="59" t="str">
        <f>'1 lentelė'!D224</f>
        <v>Sveikos gyvensenos skatinimas Pakruojo rajone</v>
      </c>
      <c r="E225" s="251" t="s">
        <v>770</v>
      </c>
      <c r="F225" s="251" t="s">
        <v>771</v>
      </c>
      <c r="G225" s="251">
        <v>1968</v>
      </c>
      <c r="H225" s="251" t="s">
        <v>772</v>
      </c>
      <c r="I225" s="251" t="s">
        <v>773</v>
      </c>
      <c r="J225" s="251">
        <v>1</v>
      </c>
      <c r="K225" s="192"/>
      <c r="L225" s="192"/>
      <c r="M225" s="192"/>
      <c r="N225" s="192"/>
      <c r="O225" s="192"/>
      <c r="P225" s="192"/>
      <c r="Q225" s="192"/>
      <c r="R225" s="192"/>
      <c r="S225" s="192"/>
      <c r="T225" s="192"/>
      <c r="U225" s="192"/>
      <c r="V225" s="192"/>
    </row>
    <row r="226" spans="2:22" s="45" customFormat="1" ht="90" x14ac:dyDescent="0.25">
      <c r="B226" s="59" t="str">
        <f>'1 lentelė'!B225</f>
        <v>2.3.2.1.5</v>
      </c>
      <c r="C226" s="59" t="str">
        <f>'1 lentelė'!C225</f>
        <v>R06-6630-470000-0173</v>
      </c>
      <c r="D226" s="59" t="str">
        <f>'1 lentelė'!D225</f>
        <v>Sveikos gyvensenos skatinimas Radviliškio rajone</v>
      </c>
      <c r="E226" s="251" t="s">
        <v>770</v>
      </c>
      <c r="F226" s="251" t="s">
        <v>771</v>
      </c>
      <c r="G226" s="251">
        <v>1761</v>
      </c>
      <c r="H226" s="251"/>
      <c r="I226" s="251"/>
      <c r="J226" s="251"/>
      <c r="K226" s="192"/>
      <c r="L226" s="192"/>
      <c r="M226" s="192"/>
      <c r="N226" s="192"/>
      <c r="O226" s="192"/>
      <c r="P226" s="192"/>
      <c r="Q226" s="192"/>
      <c r="R226" s="192"/>
      <c r="S226" s="192"/>
      <c r="T226" s="192"/>
      <c r="U226" s="192"/>
      <c r="V226" s="192"/>
    </row>
    <row r="227" spans="2:22" s="45" customFormat="1" ht="90" x14ac:dyDescent="0.25">
      <c r="B227" s="59" t="str">
        <f>'1 lentelė'!B226</f>
        <v>2.3.2.1.6</v>
      </c>
      <c r="C227" s="59" t="str">
        <f>'1 lentelė'!C226</f>
        <v>R06-6630-470000-0174</v>
      </c>
      <c r="D227" s="59" t="str">
        <f>'1 lentelė'!D226</f>
        <v>Sveikos gyvensenos skatinimas Šiaulių mieste</v>
      </c>
      <c r="E227" s="251" t="s">
        <v>770</v>
      </c>
      <c r="F227" s="251" t="s">
        <v>771</v>
      </c>
      <c r="G227" s="251">
        <v>2841</v>
      </c>
      <c r="H227" s="251"/>
      <c r="I227" s="251"/>
      <c r="J227" s="251"/>
      <c r="K227" s="192"/>
      <c r="L227" s="192"/>
      <c r="M227" s="192"/>
      <c r="N227" s="192"/>
      <c r="O227" s="192"/>
      <c r="P227" s="192"/>
      <c r="Q227" s="192"/>
      <c r="R227" s="192"/>
      <c r="S227" s="192"/>
      <c r="T227" s="192"/>
      <c r="U227" s="192"/>
      <c r="V227" s="192"/>
    </row>
    <row r="228" spans="2:22" s="45" customFormat="1" ht="90" x14ac:dyDescent="0.25">
      <c r="B228" s="59" t="str">
        <f>'1 lentelė'!B227</f>
        <v>2.3.2.1.7</v>
      </c>
      <c r="C228" s="59" t="str">
        <f>'1 lentelė'!C227</f>
        <v>R06-6630-470000-0175</v>
      </c>
      <c r="D228" s="59" t="str">
        <f>'1 lentelė'!D227</f>
        <v>Sveikos gyvensenos skatinimas Šiaulių rajone</v>
      </c>
      <c r="E228" s="251" t="s">
        <v>770</v>
      </c>
      <c r="F228" s="251" t="s">
        <v>771</v>
      </c>
      <c r="G228" s="251">
        <v>2529</v>
      </c>
      <c r="H228" s="251"/>
      <c r="I228" s="251"/>
      <c r="J228" s="251"/>
      <c r="K228" s="192"/>
      <c r="L228" s="192"/>
      <c r="M228" s="192"/>
      <c r="N228" s="192"/>
      <c r="O228" s="192"/>
      <c r="P228" s="192"/>
      <c r="Q228" s="192"/>
      <c r="R228" s="192"/>
      <c r="S228" s="192"/>
      <c r="T228" s="192"/>
      <c r="U228" s="192"/>
      <c r="V228" s="192"/>
    </row>
    <row r="229" spans="2:22" ht="26.25" x14ac:dyDescent="0.25">
      <c r="B229" s="65" t="str">
        <f>'1 lentelė'!B228</f>
        <v>2.3.2</v>
      </c>
      <c r="C229" s="65"/>
      <c r="D229" s="247" t="str">
        <f>'1 lentelė'!D228</f>
        <v>Uždavinys: Skatinti sveiką gyvenseną ir stiprinti sveikatą</v>
      </c>
      <c r="E229" s="260"/>
      <c r="F229" s="260"/>
      <c r="G229" s="260"/>
      <c r="H229" s="260"/>
      <c r="I229" s="260"/>
      <c r="J229" s="260"/>
      <c r="K229" s="260"/>
      <c r="L229" s="260"/>
      <c r="M229" s="260"/>
      <c r="N229" s="260"/>
      <c r="O229" s="260"/>
      <c r="P229" s="260"/>
      <c r="Q229" s="260"/>
      <c r="R229" s="260"/>
      <c r="S229" s="260"/>
      <c r="T229" s="260"/>
      <c r="U229" s="260"/>
      <c r="V229" s="260"/>
    </row>
    <row r="230" spans="2:22" ht="26.25" x14ac:dyDescent="0.25">
      <c r="B230" s="66" t="str">
        <f>'1 lentelė'!B229</f>
        <v>2.3.2.2.</v>
      </c>
      <c r="C230" s="66"/>
      <c r="D230" s="249" t="str">
        <f>'1 lentelė'!D229</f>
        <v>Priemonė: Gerinti sveikatos priežiūros paslaugų kokybę ir prieinamumą</v>
      </c>
      <c r="E230" s="258"/>
      <c r="F230" s="258"/>
      <c r="G230" s="258"/>
      <c r="H230" s="258"/>
      <c r="I230" s="258"/>
      <c r="J230" s="258"/>
      <c r="K230" s="258"/>
      <c r="L230" s="258"/>
      <c r="M230" s="258"/>
      <c r="N230" s="258"/>
      <c r="O230" s="258"/>
      <c r="P230" s="258"/>
      <c r="Q230" s="258"/>
      <c r="R230" s="258"/>
      <c r="S230" s="258"/>
      <c r="T230" s="258"/>
      <c r="U230" s="258"/>
      <c r="V230" s="258"/>
    </row>
    <row r="231" spans="2:22" ht="77.25" x14ac:dyDescent="0.25">
      <c r="B231" s="60" t="str">
        <f>'1 lentelė'!B230</f>
        <v>2.3.2.2.1</v>
      </c>
      <c r="C231" s="60" t="str">
        <f>'1 lentelė'!C230</f>
        <v>R06-6609-320000-0176</v>
      </c>
      <c r="D231" s="60" t="str">
        <f>'1 lentelė'!D230</f>
        <v>Pirminės sveikatos priežiūros paslaugų kokybės ir prieinamumo gerinimas tikslinėms gyventojų grupėms</v>
      </c>
      <c r="E231" s="251" t="s">
        <v>804</v>
      </c>
      <c r="F231" s="251" t="s">
        <v>805</v>
      </c>
      <c r="G231" s="251">
        <v>4</v>
      </c>
      <c r="H231" s="251" t="s">
        <v>806</v>
      </c>
      <c r="I231" s="251" t="s">
        <v>807</v>
      </c>
      <c r="J231" s="267">
        <v>9697</v>
      </c>
      <c r="K231" s="257"/>
      <c r="L231" s="257"/>
      <c r="M231" s="257"/>
      <c r="N231" s="257"/>
      <c r="O231" s="257"/>
      <c r="P231" s="257"/>
      <c r="Q231" s="257"/>
      <c r="R231" s="257"/>
      <c r="S231" s="257"/>
      <c r="T231" s="257"/>
      <c r="U231" s="257"/>
      <c r="V231" s="257"/>
    </row>
    <row r="232" spans="2:22" s="45" customFormat="1" ht="77.25" x14ac:dyDescent="0.25">
      <c r="B232" s="59" t="str">
        <f>'1 lentelė'!B231</f>
        <v>2.3.2.2.2</v>
      </c>
      <c r="C232" s="59" t="str">
        <f>'1 lentelė'!C231</f>
        <v>R06-6609-324700-0177</v>
      </c>
      <c r="D232" s="59" t="str">
        <f>'1 lentelė'!D231</f>
        <v>Pirminės sveikatos priežiūros paslaugų kokybės gerinimas ir prieinamumo didinimas tikslinėms asmenų grupėms  Joniškio rajono savivaldybėje</v>
      </c>
      <c r="E232" s="251" t="s">
        <v>804</v>
      </c>
      <c r="F232" s="251" t="s">
        <v>805</v>
      </c>
      <c r="G232" s="251">
        <v>2</v>
      </c>
      <c r="H232" s="251" t="s">
        <v>806</v>
      </c>
      <c r="I232" s="251" t="s">
        <v>807</v>
      </c>
      <c r="J232" s="271">
        <v>13963</v>
      </c>
      <c r="K232" s="192"/>
      <c r="L232" s="192"/>
      <c r="M232" s="192"/>
      <c r="N232" s="192"/>
      <c r="O232" s="192"/>
      <c r="P232" s="192"/>
      <c r="Q232" s="192"/>
      <c r="R232" s="192"/>
      <c r="S232" s="192"/>
      <c r="T232" s="192"/>
      <c r="U232" s="192"/>
      <c r="V232" s="192"/>
    </row>
    <row r="233" spans="2:22" s="45" customFormat="1" ht="77.25" x14ac:dyDescent="0.25">
      <c r="B233" s="59" t="str">
        <f>'1 lentelė'!B232</f>
        <v>2.3.2.2.3</v>
      </c>
      <c r="C233" s="59" t="str">
        <f>'1 lentelė'!C232</f>
        <v>R06-6609-324700-0178</v>
      </c>
      <c r="D233" s="59" t="str">
        <f>'1 lentelė'!D232</f>
        <v>Pirminės sveikatos priežiūros paslaugų kokybės gerinimas ir prieinamumo didinimas Kelmės rajone</v>
      </c>
      <c r="E233" s="251" t="s">
        <v>804</v>
      </c>
      <c r="F233" s="251" t="s">
        <v>805</v>
      </c>
      <c r="G233" s="251">
        <v>0</v>
      </c>
      <c r="H233" s="251" t="s">
        <v>806</v>
      </c>
      <c r="I233" s="251" t="s">
        <v>807</v>
      </c>
      <c r="J233" s="271">
        <v>0</v>
      </c>
      <c r="K233" s="192"/>
      <c r="L233" s="192"/>
      <c r="M233" s="192"/>
      <c r="N233" s="192"/>
      <c r="O233" s="192"/>
      <c r="P233" s="192"/>
      <c r="Q233" s="192"/>
      <c r="R233" s="192"/>
      <c r="S233" s="192"/>
      <c r="T233" s="192"/>
      <c r="U233" s="192"/>
      <c r="V233" s="192"/>
    </row>
    <row r="234" spans="2:22" s="45" customFormat="1" ht="77.25" x14ac:dyDescent="0.25">
      <c r="B234" s="59" t="str">
        <f>'1 lentelė'!B233</f>
        <v>2.3.2.2.4</v>
      </c>
      <c r="C234" s="59" t="str">
        <f>'1 lentelė'!C233</f>
        <v>R06-6609-324700-0179</v>
      </c>
      <c r="D234" s="59" t="str">
        <f>'1 lentelė'!D233</f>
        <v>Pakruojo rajono pirminės sveikatos priežiūros centro teikiamų sveikatos priežiūros paslaugų kokybės ir prieinamumo gerinimas tikslinėms asmenų grupėms</v>
      </c>
      <c r="E234" s="251" t="s">
        <v>804</v>
      </c>
      <c r="F234" s="251" t="s">
        <v>805</v>
      </c>
      <c r="G234" s="251">
        <v>1</v>
      </c>
      <c r="H234" s="251" t="s">
        <v>806</v>
      </c>
      <c r="I234" s="251" t="s">
        <v>807</v>
      </c>
      <c r="J234" s="267">
        <v>12871</v>
      </c>
      <c r="K234" s="192"/>
      <c r="L234" s="192"/>
      <c r="M234" s="192"/>
      <c r="N234" s="192"/>
      <c r="O234" s="192"/>
      <c r="P234" s="192"/>
      <c r="Q234" s="192"/>
      <c r="R234" s="192"/>
      <c r="S234" s="192"/>
      <c r="T234" s="192"/>
      <c r="U234" s="192"/>
      <c r="V234" s="192"/>
    </row>
    <row r="235" spans="2:22" s="45" customFormat="1" ht="77.25" x14ac:dyDescent="0.25">
      <c r="B235" s="59" t="str">
        <f>'1 lentelė'!B234</f>
        <v>2.3.2.2.5</v>
      </c>
      <c r="C235" s="59" t="str">
        <f>'1 lentelė'!C234</f>
        <v>R06-6609-324700-0180</v>
      </c>
      <c r="D235" s="59" t="str">
        <f>'1 lentelė'!D234</f>
        <v>Pirminės asmens sveikatos priežiūros veiklos efektyvumo didinimas Radviliškio rajone</v>
      </c>
      <c r="E235" s="251" t="s">
        <v>804</v>
      </c>
      <c r="F235" s="251" t="s">
        <v>805</v>
      </c>
      <c r="G235" s="251">
        <v>5</v>
      </c>
      <c r="H235" s="251" t="s">
        <v>806</v>
      </c>
      <c r="I235" s="251" t="s">
        <v>807</v>
      </c>
      <c r="J235" s="271">
        <v>35327</v>
      </c>
      <c r="K235" s="192"/>
      <c r="L235" s="192"/>
      <c r="M235" s="192"/>
      <c r="N235" s="192"/>
      <c r="O235" s="192"/>
      <c r="P235" s="192"/>
      <c r="Q235" s="192"/>
      <c r="R235" s="192"/>
      <c r="S235" s="192"/>
      <c r="T235" s="192"/>
      <c r="U235" s="192"/>
      <c r="V235" s="192"/>
    </row>
    <row r="236" spans="2:22" s="45" customFormat="1" ht="77.25" x14ac:dyDescent="0.25">
      <c r="B236" s="59" t="str">
        <f>'1 lentelė'!B235</f>
        <v>2.3.2.2.6</v>
      </c>
      <c r="C236" s="59" t="str">
        <f>'1 lentelė'!C235</f>
        <v>R06-6609-324700-0181</v>
      </c>
      <c r="D236" s="59" t="str">
        <f>'1 lentelė'!D235</f>
        <v>Pirminės asmens sveikatos priežiūros veiklos efektyvumo didinimas Šiaulių mieste</v>
      </c>
      <c r="E236" s="251" t="s">
        <v>804</v>
      </c>
      <c r="F236" s="251" t="s">
        <v>805</v>
      </c>
      <c r="G236" s="251">
        <v>2</v>
      </c>
      <c r="H236" s="251" t="s">
        <v>806</v>
      </c>
      <c r="I236" s="251" t="s">
        <v>807</v>
      </c>
      <c r="J236" s="271">
        <v>37677</v>
      </c>
      <c r="K236" s="192"/>
      <c r="L236" s="192"/>
      <c r="M236" s="192"/>
      <c r="N236" s="192"/>
      <c r="O236" s="192"/>
      <c r="P236" s="192"/>
      <c r="Q236" s="192"/>
      <c r="R236" s="192"/>
      <c r="S236" s="192"/>
      <c r="T236" s="192"/>
      <c r="U236" s="192"/>
      <c r="V236" s="192"/>
    </row>
    <row r="237" spans="2:22" s="45" customFormat="1" ht="77.25" x14ac:dyDescent="0.25">
      <c r="B237" s="59" t="str">
        <f>'1 lentelė'!B236</f>
        <v>2.3.2.2.7</v>
      </c>
      <c r="C237" s="59" t="str">
        <f>'1 lentelė'!C236</f>
        <v>R06-6609-324700-0182</v>
      </c>
      <c r="D237" s="59" t="str">
        <f>'1 lentelė'!D236</f>
        <v>Pirminės sveikatos priežiūros paslaugų kokybės gerinimas ir prieinamumo didinimas tikslinių grupių gyventojams Šiaulių rajone</v>
      </c>
      <c r="E237" s="251" t="s">
        <v>804</v>
      </c>
      <c r="F237" s="251" t="s">
        <v>805</v>
      </c>
      <c r="G237" s="251">
        <v>2</v>
      </c>
      <c r="H237" s="251" t="s">
        <v>806</v>
      </c>
      <c r="I237" s="251" t="s">
        <v>807</v>
      </c>
      <c r="J237" s="271">
        <v>23200</v>
      </c>
      <c r="K237" s="192"/>
      <c r="L237" s="192"/>
      <c r="M237" s="192"/>
      <c r="N237" s="192"/>
      <c r="O237" s="192"/>
      <c r="P237" s="192"/>
      <c r="Q237" s="192"/>
      <c r="R237" s="192"/>
      <c r="S237" s="192"/>
      <c r="T237" s="192"/>
      <c r="U237" s="192"/>
      <c r="V237" s="192"/>
    </row>
    <row r="238" spans="2:22" s="45" customFormat="1" ht="102.75" x14ac:dyDescent="0.25">
      <c r="B238" s="59" t="str">
        <f>'1 lentelė'!B237</f>
        <v>2.3.2.2.8</v>
      </c>
      <c r="C238" s="59" t="str">
        <f>'1 lentelė'!C237</f>
        <v>R06-6615-470000-0183</v>
      </c>
      <c r="D238" s="59" t="str">
        <f>'1 lentelė'!D237</f>
        <v>Paramos priemonių, gerinančių ambulatorinių sveikatos priežiūros paslaugų prieinamumą tuberkulioze sergantiems pacientams, įgyvendinimas Akmenės rajono savivaldybėje</v>
      </c>
      <c r="E238" s="251" t="s">
        <v>833</v>
      </c>
      <c r="F238" s="251" t="s">
        <v>834</v>
      </c>
      <c r="G238" s="251">
        <v>20</v>
      </c>
      <c r="H238" s="251"/>
      <c r="I238" s="251"/>
      <c r="J238" s="251"/>
      <c r="K238" s="192"/>
      <c r="L238" s="192"/>
      <c r="M238" s="192"/>
      <c r="N238" s="192"/>
      <c r="O238" s="192"/>
      <c r="P238" s="192"/>
      <c r="Q238" s="192"/>
      <c r="R238" s="192"/>
      <c r="S238" s="192"/>
      <c r="T238" s="192"/>
      <c r="U238" s="192"/>
      <c r="V238" s="192"/>
    </row>
    <row r="239" spans="2:22" s="45" customFormat="1" ht="102.75" x14ac:dyDescent="0.25">
      <c r="B239" s="59" t="str">
        <f>'1 lentelė'!B238</f>
        <v>2.3.2.2.9</v>
      </c>
      <c r="C239" s="59" t="str">
        <f>'1 lentelė'!C238</f>
        <v>R06-6615-470000-0184</v>
      </c>
      <c r="D239" s="59" t="str">
        <f>'1 lentelė'!D238</f>
        <v>Paramos priemonių, gerinančių ambulatorinių sveikatos priežiūros paslaugų prieinamumą tuberkulioze sergantiems pacientams, įgyvendinimas Joniškio rajone</v>
      </c>
      <c r="E239" s="251" t="s">
        <v>833</v>
      </c>
      <c r="F239" s="251" t="s">
        <v>834</v>
      </c>
      <c r="G239" s="251">
        <v>20</v>
      </c>
      <c r="H239" s="251"/>
      <c r="I239" s="251"/>
      <c r="J239" s="251"/>
      <c r="K239" s="192"/>
      <c r="L239" s="192"/>
      <c r="M239" s="192"/>
      <c r="N239" s="192"/>
      <c r="O239" s="192"/>
      <c r="P239" s="192"/>
      <c r="Q239" s="192"/>
      <c r="R239" s="192"/>
      <c r="S239" s="192"/>
      <c r="T239" s="192"/>
      <c r="U239" s="192"/>
      <c r="V239" s="192"/>
    </row>
    <row r="240" spans="2:22" s="45" customFormat="1" ht="102.75" x14ac:dyDescent="0.25">
      <c r="B240" s="59" t="str">
        <f>'1 lentelė'!B239</f>
        <v>2.3.2.2.10</v>
      </c>
      <c r="C240" s="59" t="str">
        <f>'1 lentelė'!C239</f>
        <v>R06-6615-470000-0185</v>
      </c>
      <c r="D240" s="59" t="str">
        <f>'1 lentelė'!D239</f>
        <v>Ambulatorinių sveikatos priežiūros paslaugų prieinamumo tuberkulioze sergantiems pacientams gerinimas Kelmės rajone</v>
      </c>
      <c r="E240" s="251" t="s">
        <v>833</v>
      </c>
      <c r="F240" s="251" t="s">
        <v>834</v>
      </c>
      <c r="G240" s="251">
        <v>40</v>
      </c>
      <c r="H240" s="251"/>
      <c r="I240" s="251"/>
      <c r="J240" s="251"/>
      <c r="K240" s="192"/>
      <c r="L240" s="192"/>
      <c r="M240" s="192"/>
      <c r="N240" s="192"/>
      <c r="O240" s="192"/>
      <c r="P240" s="192"/>
      <c r="Q240" s="192"/>
      <c r="R240" s="192"/>
      <c r="S240" s="192"/>
      <c r="T240" s="192"/>
      <c r="U240" s="192"/>
      <c r="V240" s="192"/>
    </row>
    <row r="241" spans="2:22" s="45" customFormat="1" ht="102.75" x14ac:dyDescent="0.25">
      <c r="B241" s="59" t="str">
        <f>'1 lentelė'!B240</f>
        <v>2.3.2.2.11</v>
      </c>
      <c r="C241" s="59" t="str">
        <f>'1 lentelė'!C240</f>
        <v>R06-6615-470000-0186</v>
      </c>
      <c r="D241" s="59" t="str">
        <f>'1 lentelė'!D240</f>
        <v>Socialinės paramos priemonių, gerinančių ambulatorinių sveikatos priežiūros paslaugų prieinamumą tuberkulioze sergantiems pacientams, įgyvendinimas Pakruojo rajone</v>
      </c>
      <c r="E241" s="251" t="s">
        <v>833</v>
      </c>
      <c r="F241" s="251" t="s">
        <v>834</v>
      </c>
      <c r="G241" s="251">
        <v>30</v>
      </c>
      <c r="H241" s="251"/>
      <c r="I241" s="251"/>
      <c r="J241" s="251"/>
      <c r="K241" s="192"/>
      <c r="L241" s="192"/>
      <c r="M241" s="192"/>
      <c r="N241" s="192"/>
      <c r="O241" s="192"/>
      <c r="P241" s="192"/>
      <c r="Q241" s="192"/>
      <c r="R241" s="192"/>
      <c r="S241" s="192"/>
      <c r="T241" s="192"/>
      <c r="U241" s="192"/>
      <c r="V241" s="192"/>
    </row>
    <row r="242" spans="2:22" s="45" customFormat="1" ht="102.75" x14ac:dyDescent="0.25">
      <c r="B242" s="59" t="str">
        <f>'1 lentelė'!B241</f>
        <v>2.3.2.2.12</v>
      </c>
      <c r="C242" s="59" t="str">
        <f>'1 lentelė'!C241</f>
        <v>R06-6615-470000-0187</v>
      </c>
      <c r="D242" s="59" t="str">
        <f>'1 lentelė'!D241</f>
        <v>Socialinės paramos priemonių, gerinančių ambulatorinių sveikatos priežiūros paslaugų prieinamumą tuberkulioze sergantiems pacientams, įgyvendinimas Radviliškio rajone</v>
      </c>
      <c r="E242" s="251" t="s">
        <v>833</v>
      </c>
      <c r="F242" s="251" t="s">
        <v>834</v>
      </c>
      <c r="G242" s="251">
        <v>62</v>
      </c>
      <c r="H242" s="251"/>
      <c r="I242" s="251"/>
      <c r="J242" s="251"/>
      <c r="K242" s="192"/>
      <c r="L242" s="192"/>
      <c r="M242" s="192"/>
      <c r="N242" s="192"/>
      <c r="O242" s="192"/>
      <c r="P242" s="192"/>
      <c r="Q242" s="192"/>
      <c r="R242" s="192"/>
      <c r="S242" s="192"/>
      <c r="T242" s="192"/>
      <c r="U242" s="192"/>
      <c r="V242" s="192"/>
    </row>
    <row r="243" spans="2:22" s="45" customFormat="1" ht="102.75" x14ac:dyDescent="0.25">
      <c r="B243" s="59" t="str">
        <f>'1 lentelė'!B242</f>
        <v>2.3.2.2.13</v>
      </c>
      <c r="C243" s="59" t="str">
        <f>'1 lentelė'!C242</f>
        <v>R06-6615-470000-0188</v>
      </c>
      <c r="D243" s="59" t="str">
        <f>'1 lentelė'!D242</f>
        <v>Paramos priemonių tuberkulioze sergantiems asmenims įgyvendinimas Šiaulių mieste</v>
      </c>
      <c r="E243" s="251" t="s">
        <v>833</v>
      </c>
      <c r="F243" s="251" t="s">
        <v>834</v>
      </c>
      <c r="G243" s="251">
        <v>70</v>
      </c>
      <c r="H243" s="251"/>
      <c r="I243" s="251"/>
      <c r="J243" s="251"/>
      <c r="K243" s="192"/>
      <c r="L243" s="192"/>
      <c r="M243" s="192"/>
      <c r="N243" s="192"/>
      <c r="O243" s="192"/>
      <c r="P243" s="192"/>
      <c r="Q243" s="192"/>
      <c r="R243" s="192"/>
      <c r="S243" s="192"/>
      <c r="T243" s="192"/>
      <c r="U243" s="192"/>
      <c r="V243" s="192"/>
    </row>
    <row r="244" spans="2:22" s="45" customFormat="1" ht="102.75" x14ac:dyDescent="0.25">
      <c r="B244" s="59" t="str">
        <f>'1 lentelė'!B243</f>
        <v>2.3.2.2.14</v>
      </c>
      <c r="C244" s="59" t="str">
        <f>'1 lentelė'!C243</f>
        <v>R06-6615-470000-0189</v>
      </c>
      <c r="D244" s="59" t="str">
        <f>'1 lentelė'!D243</f>
        <v>Paramos priemonių, gerinančių ambulatorinių sveikatos priežiūros paslaugų prieinamumą Šiaulių rajone įgyvendinimas</v>
      </c>
      <c r="E244" s="251" t="s">
        <v>833</v>
      </c>
      <c r="F244" s="251" t="s">
        <v>834</v>
      </c>
      <c r="G244" s="251">
        <v>43</v>
      </c>
      <c r="H244" s="251"/>
      <c r="I244" s="251"/>
      <c r="J244" s="251"/>
      <c r="K244" s="192"/>
      <c r="L244" s="192"/>
      <c r="M244" s="192"/>
      <c r="N244" s="192"/>
      <c r="O244" s="192"/>
      <c r="P244" s="192"/>
      <c r="Q244" s="192"/>
      <c r="R244" s="192"/>
      <c r="S244" s="192"/>
      <c r="T244" s="192"/>
      <c r="U244" s="192"/>
      <c r="V244" s="192"/>
    </row>
    <row r="245" spans="2:22" s="45" customFormat="1" ht="77.25" x14ac:dyDescent="0.25">
      <c r="B245" s="59" t="str">
        <f>'1 lentelė'!B244</f>
        <v>2.3.2.2.15</v>
      </c>
      <c r="C245" s="59" t="str">
        <f>'1 lentelė'!C244</f>
        <v>R06-6609-324700-0198</v>
      </c>
      <c r="D245" s="59" t="str">
        <f>'1 lentelė'!D244</f>
        <v>UAB Saulenė teikiamų pirminės asmens sveikatos priežiūros paslaugų kokybės ir prieinamumo gerinimas</v>
      </c>
      <c r="E245" s="251" t="s">
        <v>804</v>
      </c>
      <c r="F245" s="251" t="s">
        <v>805</v>
      </c>
      <c r="G245" s="251">
        <v>1</v>
      </c>
      <c r="H245" s="251" t="s">
        <v>806</v>
      </c>
      <c r="I245" s="251" t="s">
        <v>807</v>
      </c>
      <c r="J245" s="271">
        <v>5424</v>
      </c>
      <c r="K245" s="192"/>
      <c r="L245" s="192"/>
      <c r="M245" s="192"/>
      <c r="N245" s="192"/>
      <c r="O245" s="192"/>
      <c r="P245" s="192"/>
      <c r="Q245" s="192"/>
      <c r="R245" s="192"/>
      <c r="S245" s="192"/>
      <c r="T245" s="192"/>
      <c r="U245" s="192"/>
      <c r="V245" s="192"/>
    </row>
    <row r="246" spans="2:22" s="45" customFormat="1" ht="77.25" x14ac:dyDescent="0.25">
      <c r="B246" s="59" t="str">
        <f>'1 lentelė'!B245</f>
        <v>2.3.2.2.16</v>
      </c>
      <c r="C246" s="59" t="str">
        <f>'1 lentelė'!C245</f>
        <v>R06-6609-324700-0199</v>
      </c>
      <c r="D246" s="59" t="str">
        <f>'1 lentelė'!D245</f>
        <v>IĮ V. Neverauskienės klinika-vaistinė teikiamų pirminės asmens sveikatos priežiūros paslaugų kokybės ir prieinamumo gerinimas</v>
      </c>
      <c r="E246" s="251" t="s">
        <v>804</v>
      </c>
      <c r="F246" s="251" t="s">
        <v>805</v>
      </c>
      <c r="G246" s="251">
        <v>1</v>
      </c>
      <c r="H246" s="251" t="s">
        <v>806</v>
      </c>
      <c r="I246" s="251" t="s">
        <v>807</v>
      </c>
      <c r="J246" s="271">
        <v>3188</v>
      </c>
      <c r="K246" s="192"/>
      <c r="L246" s="192"/>
      <c r="M246" s="192"/>
      <c r="N246" s="192"/>
      <c r="O246" s="192"/>
      <c r="P246" s="192"/>
      <c r="Q246" s="192"/>
      <c r="R246" s="192"/>
      <c r="S246" s="192"/>
      <c r="T246" s="192"/>
      <c r="U246" s="192"/>
      <c r="V246" s="192"/>
    </row>
    <row r="247" spans="2:22" s="45" customFormat="1" ht="77.25" x14ac:dyDescent="0.25">
      <c r="B247" s="59" t="str">
        <f>'1 lentelė'!B246</f>
        <v>2.3.2.2.17</v>
      </c>
      <c r="C247" s="59" t="str">
        <f>'1 lentelė'!C246</f>
        <v>R06-6609-324700-0200</v>
      </c>
      <c r="D247" s="59" t="str">
        <f>'1 lentelė'!D246</f>
        <v>Pirminės sveikatos priežiūros paslaugų kokybės ir prieinamumo gerinimas tikslinėms gyventojų grupėms Pakruojo rajono savivaldybėje</v>
      </c>
      <c r="E247" s="251" t="s">
        <v>804</v>
      </c>
      <c r="F247" s="251" t="s">
        <v>805</v>
      </c>
      <c r="G247" s="251">
        <v>1</v>
      </c>
      <c r="H247" s="251" t="s">
        <v>806</v>
      </c>
      <c r="I247" s="251" t="s">
        <v>807</v>
      </c>
      <c r="J247" s="267">
        <v>2500</v>
      </c>
      <c r="K247" s="192"/>
      <c r="L247" s="192"/>
      <c r="M247" s="192"/>
      <c r="N247" s="192"/>
      <c r="O247" s="192"/>
      <c r="P247" s="192"/>
      <c r="Q247" s="192"/>
      <c r="R247" s="192"/>
      <c r="S247" s="192"/>
      <c r="T247" s="192"/>
      <c r="U247" s="192"/>
      <c r="V247" s="192"/>
    </row>
    <row r="248" spans="2:22" s="45" customFormat="1" ht="77.25" x14ac:dyDescent="0.25">
      <c r="B248" s="59" t="str">
        <f>'1 lentelė'!B247</f>
        <v>2.3.2.2.18</v>
      </c>
      <c r="C248" s="59" t="str">
        <f>'1 lentelė'!C247</f>
        <v>R06-6609-324700-0201</v>
      </c>
      <c r="D248" s="59" t="str">
        <f>'1 lentelė'!D247</f>
        <v>Pirminės asmens sveikatos priežiūros veiklos efektyvumo didinimas UAB „Pirmoji viltis“</v>
      </c>
      <c r="E248" s="251" t="s">
        <v>804</v>
      </c>
      <c r="F248" s="251" t="s">
        <v>805</v>
      </c>
      <c r="G248" s="251">
        <v>1</v>
      </c>
      <c r="H248" s="251" t="s">
        <v>806</v>
      </c>
      <c r="I248" s="251" t="s">
        <v>872</v>
      </c>
      <c r="J248" s="271">
        <v>1944</v>
      </c>
      <c r="K248" s="192"/>
      <c r="L248" s="192"/>
      <c r="M248" s="192"/>
      <c r="N248" s="192"/>
      <c r="O248" s="192"/>
      <c r="P248" s="192"/>
      <c r="Q248" s="192"/>
      <c r="R248" s="192"/>
      <c r="S248" s="192"/>
      <c r="T248" s="192"/>
      <c r="U248" s="192"/>
      <c r="V248" s="192"/>
    </row>
    <row r="249" spans="2:22" s="45" customFormat="1" ht="77.25" x14ac:dyDescent="0.25">
      <c r="B249" s="59" t="str">
        <f>'1 lentelė'!B248</f>
        <v>2.3.2.2.19</v>
      </c>
      <c r="C249" s="59" t="str">
        <f>'1 lentelė'!C248</f>
        <v>R06-6609-324700-0202</v>
      </c>
      <c r="D249" s="59" t="str">
        <f>'1 lentelė'!D248</f>
        <v>Pirminės asmens sveikatos priežiūros veiklos efektyvumo didinimas UAB „Alsavita“</v>
      </c>
      <c r="E249" s="251" t="s">
        <v>804</v>
      </c>
      <c r="F249" s="251" t="s">
        <v>805</v>
      </c>
      <c r="G249" s="251">
        <v>1</v>
      </c>
      <c r="H249" s="251" t="s">
        <v>806</v>
      </c>
      <c r="I249" s="251" t="s">
        <v>807</v>
      </c>
      <c r="J249" s="271">
        <v>1674</v>
      </c>
      <c r="K249" s="192"/>
      <c r="L249" s="192"/>
      <c r="M249" s="192"/>
      <c r="N249" s="192"/>
      <c r="O249" s="192"/>
      <c r="P249" s="192"/>
      <c r="Q249" s="192"/>
      <c r="R249" s="192"/>
      <c r="S249" s="192"/>
      <c r="T249" s="192"/>
      <c r="U249" s="192"/>
      <c r="V249" s="192"/>
    </row>
    <row r="250" spans="2:22" s="45" customFormat="1" ht="77.25" x14ac:dyDescent="0.25">
      <c r="B250" s="59" t="str">
        <f>'1 lentelė'!B249</f>
        <v>2.3.2.2.20</v>
      </c>
      <c r="C250" s="59" t="str">
        <f>'1 lentelė'!C249</f>
        <v>R06-6609-324700-0203</v>
      </c>
      <c r="D250" s="59" t="str">
        <f>'1 lentelė'!D249</f>
        <v>Lieporių šeimos gydytojų centro pirminės asmens sveikatos priežiūros veiklos efektyvumo didinimas</v>
      </c>
      <c r="E250" s="251" t="s">
        <v>804</v>
      </c>
      <c r="F250" s="251" t="s">
        <v>805</v>
      </c>
      <c r="G250" s="251">
        <v>1</v>
      </c>
      <c r="H250" s="251" t="s">
        <v>806</v>
      </c>
      <c r="I250" s="251" t="s">
        <v>807</v>
      </c>
      <c r="J250" s="271">
        <v>3495</v>
      </c>
      <c r="K250" s="192"/>
      <c r="L250" s="192"/>
      <c r="M250" s="192"/>
      <c r="N250" s="192"/>
      <c r="O250" s="192"/>
      <c r="P250" s="192"/>
      <c r="Q250" s="192"/>
      <c r="R250" s="192"/>
      <c r="S250" s="192"/>
      <c r="T250" s="192"/>
      <c r="U250" s="192"/>
      <c r="V250" s="192"/>
    </row>
    <row r="251" spans="2:22" s="45" customFormat="1" ht="77.25" x14ac:dyDescent="0.25">
      <c r="B251" s="59" t="str">
        <f>'1 lentelė'!B250</f>
        <v>2.3.2.2.21</v>
      </c>
      <c r="C251" s="59" t="str">
        <f>'1 lentelė'!C250</f>
        <v>R06-6609-324700-0204</v>
      </c>
      <c r="D251" s="59" t="str">
        <f>'1 lentelė'!D250</f>
        <v>Pirminės asmens sveikatos priežiūros veiklos efektyvumo didinimas „Senojo bokšto" klinikoje</v>
      </c>
      <c r="E251" s="251" t="s">
        <v>804</v>
      </c>
      <c r="F251" s="251" t="s">
        <v>805</v>
      </c>
      <c r="G251" s="251">
        <v>1</v>
      </c>
      <c r="H251" s="251" t="s">
        <v>806</v>
      </c>
      <c r="I251" s="251" t="s">
        <v>807</v>
      </c>
      <c r="J251" s="271">
        <v>2844</v>
      </c>
      <c r="K251" s="192"/>
      <c r="L251" s="192"/>
      <c r="M251" s="192"/>
      <c r="N251" s="192"/>
      <c r="O251" s="192"/>
      <c r="P251" s="192"/>
      <c r="Q251" s="192"/>
      <c r="R251" s="192"/>
      <c r="S251" s="192"/>
      <c r="T251" s="192"/>
      <c r="U251" s="192"/>
      <c r="V251" s="192"/>
    </row>
    <row r="252" spans="2:22" s="45" customFormat="1" ht="77.25" x14ac:dyDescent="0.25">
      <c r="B252" s="59" t="str">
        <f>'1 lentelė'!B251</f>
        <v>2.3.2.2.22</v>
      </c>
      <c r="C252" s="59" t="str">
        <f>'1 lentelė'!C251</f>
        <v>R06-6609-324700-0205</v>
      </c>
      <c r="D252" s="59" t="str">
        <f>'1 lentelė'!D251</f>
        <v>Varpo šeimos klinikos teikiamų asmens sveikatos priežiūros paslaugų kokybės ir prieinamumo gerinimas</v>
      </c>
      <c r="E252" s="251" t="s">
        <v>804</v>
      </c>
      <c r="F252" s="251" t="s">
        <v>805</v>
      </c>
      <c r="G252" s="251">
        <v>3</v>
      </c>
      <c r="H252" s="251" t="s">
        <v>806</v>
      </c>
      <c r="I252" s="251" t="s">
        <v>807</v>
      </c>
      <c r="J252" s="271">
        <v>4341</v>
      </c>
      <c r="K252" s="192"/>
      <c r="L252" s="192"/>
      <c r="M252" s="192"/>
      <c r="N252" s="192"/>
      <c r="O252" s="192"/>
      <c r="P252" s="192"/>
      <c r="Q252" s="192"/>
      <c r="R252" s="192"/>
      <c r="S252" s="192"/>
      <c r="T252" s="192"/>
      <c r="U252" s="192"/>
      <c r="V252" s="192"/>
    </row>
    <row r="253" spans="2:22" s="45" customFormat="1" ht="77.25" x14ac:dyDescent="0.25">
      <c r="B253" s="59" t="str">
        <f>'1 lentelė'!B252</f>
        <v>2.3.2.2.23</v>
      </c>
      <c r="C253" s="59" t="str">
        <f>'1 lentelė'!C252</f>
        <v>R06-6609-324700-0206</v>
      </c>
      <c r="D253" s="59" t="str">
        <f>'1 lentelė'!D252</f>
        <v>Pirminės asmens sveikatos priežiūros veiklos efektyvumo didinimas Gegužių sveikatos centre</v>
      </c>
      <c r="E253" s="251" t="s">
        <v>804</v>
      </c>
      <c r="F253" s="251" t="s">
        <v>805</v>
      </c>
      <c r="G253" s="251">
        <v>1</v>
      </c>
      <c r="H253" s="251" t="s">
        <v>806</v>
      </c>
      <c r="I253" s="251" t="s">
        <v>807</v>
      </c>
      <c r="J253" s="271">
        <v>3374</v>
      </c>
      <c r="K253" s="192"/>
      <c r="L253" s="192"/>
      <c r="M253" s="192"/>
      <c r="N253" s="192"/>
      <c r="O253" s="192"/>
      <c r="P253" s="192"/>
      <c r="Q253" s="192"/>
      <c r="R253" s="192"/>
      <c r="S253" s="192"/>
      <c r="T253" s="192"/>
      <c r="U253" s="192"/>
      <c r="V253" s="192"/>
    </row>
    <row r="254" spans="2:22" s="45" customFormat="1" ht="66" customHeight="1" x14ac:dyDescent="0.25">
      <c r="B254" s="59" t="str">
        <f>'1 lentelė'!B253</f>
        <v>2.3.2.2.24</v>
      </c>
      <c r="C254" s="59" t="str">
        <f>'1 lentelė'!C253</f>
        <v>R06-6609-324700-0207</v>
      </c>
      <c r="D254" s="59" t="str">
        <f>'1 lentelė'!D253</f>
        <v>Pirminės asmens sveikatos priežiūros efektyvumo didinimas VšĮ Tilžės g. BPG kabinete</v>
      </c>
      <c r="E254" s="251" t="s">
        <v>804</v>
      </c>
      <c r="F254" s="251" t="s">
        <v>805</v>
      </c>
      <c r="G254" s="251">
        <v>1</v>
      </c>
      <c r="H254" s="251" t="s">
        <v>806</v>
      </c>
      <c r="I254" s="251" t="s">
        <v>807</v>
      </c>
      <c r="J254" s="271">
        <v>4330</v>
      </c>
      <c r="K254" s="192"/>
      <c r="L254" s="192"/>
      <c r="M254" s="192"/>
      <c r="N254" s="192"/>
      <c r="O254" s="192"/>
      <c r="P254" s="192"/>
      <c r="Q254" s="192"/>
      <c r="R254" s="192"/>
      <c r="S254" s="192"/>
      <c r="T254" s="192"/>
      <c r="U254" s="192"/>
      <c r="V254" s="192"/>
    </row>
    <row r="255" spans="2:22" ht="40.5" customHeight="1" x14ac:dyDescent="0.25">
      <c r="B255" s="64" t="str">
        <f>'1 lentelė'!B254</f>
        <v>3.1</v>
      </c>
      <c r="C255" s="64"/>
      <c r="D255" s="245" t="str">
        <f>'1 lentelė'!D254</f>
        <v>Tikslas: Tobulinti viešojo valdymo institucijų veiklą</v>
      </c>
      <c r="E255" s="264"/>
      <c r="F255" s="264"/>
      <c r="G255" s="264"/>
      <c r="H255" s="264"/>
      <c r="I255" s="264"/>
      <c r="J255" s="264"/>
      <c r="K255" s="264"/>
      <c r="L255" s="264"/>
      <c r="M255" s="264"/>
      <c r="N255" s="264"/>
      <c r="O255" s="264"/>
      <c r="P255" s="264"/>
      <c r="Q255" s="264"/>
      <c r="R255" s="264"/>
      <c r="S255" s="264"/>
      <c r="T255" s="264"/>
      <c r="U255" s="264"/>
      <c r="V255" s="264"/>
    </row>
    <row r="256" spans="2:22" ht="49.5" customHeight="1" x14ac:dyDescent="0.25">
      <c r="B256" s="65" t="str">
        <f>'1 lentelė'!B255</f>
        <v>3.1.1</v>
      </c>
      <c r="C256" s="65"/>
      <c r="D256" s="247" t="str">
        <f>'1 lentelė'!D255</f>
        <v>Uždavinys: Didinti viešojo valdymo institucijų veiklos efektyvumą</v>
      </c>
      <c r="E256" s="260"/>
      <c r="F256" s="260"/>
      <c r="G256" s="260"/>
      <c r="H256" s="260"/>
      <c r="I256" s="260"/>
      <c r="J256" s="260"/>
      <c r="K256" s="260"/>
      <c r="L256" s="260"/>
      <c r="M256" s="260"/>
      <c r="N256" s="260"/>
      <c r="O256" s="260"/>
      <c r="P256" s="260"/>
      <c r="Q256" s="260"/>
      <c r="R256" s="260"/>
      <c r="S256" s="260"/>
      <c r="T256" s="260"/>
      <c r="U256" s="260"/>
      <c r="V256" s="260"/>
    </row>
    <row r="257" spans="2:22" ht="49.5" customHeight="1" x14ac:dyDescent="0.25">
      <c r="B257" s="66" t="str">
        <f>'1 lentelė'!B256</f>
        <v>3.1.1.1</v>
      </c>
      <c r="C257" s="66"/>
      <c r="D257" s="249" t="str">
        <f>'1 lentelė'!D256</f>
        <v>Priemonė: Diegti kokybės vadybos sistemas, metodus, kitas veiklos gerinimo priemones savivaldybėse</v>
      </c>
      <c r="E257" s="258"/>
      <c r="F257" s="258"/>
      <c r="G257" s="258"/>
      <c r="H257" s="258"/>
      <c r="I257" s="258"/>
      <c r="J257" s="258"/>
      <c r="K257" s="258"/>
      <c r="L257" s="258"/>
      <c r="M257" s="258"/>
      <c r="N257" s="258"/>
      <c r="O257" s="258"/>
      <c r="P257" s="258"/>
      <c r="Q257" s="258"/>
      <c r="R257" s="258"/>
      <c r="S257" s="258"/>
      <c r="T257" s="258"/>
      <c r="U257" s="258"/>
      <c r="V257" s="258"/>
    </row>
    <row r="258" spans="2:22" s="52" customFormat="1" ht="36" customHeight="1" x14ac:dyDescent="0.25">
      <c r="B258" s="59" t="str">
        <f>'1 lentelė'!B257</f>
        <v>3.1.1.1.1</v>
      </c>
      <c r="C258" s="59" t="str">
        <f>'1 lentelė'!C257</f>
        <v>R06-9920-490000-0190</v>
      </c>
      <c r="D258" s="59" t="str">
        <f>'1 lentelė'!D257</f>
        <v>Paslaugų ir asmenų aptarnavimo kokybės gerinimas Kelmės rajono savivaldybėje</v>
      </c>
      <c r="E258" s="191" t="s">
        <v>903</v>
      </c>
      <c r="F258" s="251" t="s">
        <v>904</v>
      </c>
      <c r="G258" s="191">
        <v>3</v>
      </c>
      <c r="H258" s="191" t="s">
        <v>905</v>
      </c>
      <c r="I258" s="251" t="s">
        <v>906</v>
      </c>
      <c r="J258" s="191">
        <v>112</v>
      </c>
      <c r="K258" s="272" t="s">
        <v>907</v>
      </c>
      <c r="L258" s="273" t="s">
        <v>908</v>
      </c>
      <c r="M258" s="273">
        <v>0</v>
      </c>
      <c r="N258" s="272" t="s">
        <v>909</v>
      </c>
      <c r="O258" s="273" t="s">
        <v>910</v>
      </c>
      <c r="P258" s="273">
        <v>0.2</v>
      </c>
      <c r="Q258" s="192"/>
      <c r="R258" s="192"/>
      <c r="S258" s="192"/>
      <c r="T258" s="192"/>
      <c r="U258" s="192"/>
      <c r="V258" s="192"/>
    </row>
    <row r="259" spans="2:22" s="45" customFormat="1" ht="47.25" customHeight="1" x14ac:dyDescent="0.25">
      <c r="B259" s="59" t="str">
        <f>'1 lentelė'!B258</f>
        <v>3.1.1.1.2</v>
      </c>
      <c r="C259" s="59" t="str">
        <f>'1 lentelė'!C258</f>
        <v>R06-9920-490000-0191</v>
      </c>
      <c r="D259" s="60" t="str">
        <f>'1 lentelė'!D258</f>
        <v>Paslaugų ir asmenų aptarnavimo kokybės gerinimas Šiaulių miesto savivaldybės administracijoje ir Šiaulių miesto savivaldybės viešojoje bibliotekoje</v>
      </c>
      <c r="E259" s="191" t="s">
        <v>903</v>
      </c>
      <c r="F259" s="251" t="s">
        <v>904</v>
      </c>
      <c r="G259" s="191">
        <v>2</v>
      </c>
      <c r="H259" s="191" t="s">
        <v>905</v>
      </c>
      <c r="I259" s="251" t="s">
        <v>906</v>
      </c>
      <c r="J259" s="191">
        <v>80</v>
      </c>
      <c r="K259" s="191" t="s">
        <v>915</v>
      </c>
      <c r="L259" s="251" t="s">
        <v>916</v>
      </c>
      <c r="M259" s="251">
        <v>1</v>
      </c>
      <c r="N259" s="272" t="s">
        <v>907</v>
      </c>
      <c r="O259" s="273" t="s">
        <v>908</v>
      </c>
      <c r="P259" s="273">
        <v>2</v>
      </c>
      <c r="Q259" s="192"/>
      <c r="R259" s="192"/>
      <c r="S259" s="192"/>
      <c r="T259" s="192"/>
      <c r="U259" s="192"/>
      <c r="V259" s="192"/>
    </row>
    <row r="260" spans="2:22" s="45" customFormat="1" ht="31.5" customHeight="1" x14ac:dyDescent="0.25">
      <c r="B260" s="59" t="str">
        <f>'1 lentelė'!B259</f>
        <v>3.1.1.1.3</v>
      </c>
      <c r="C260" s="59" t="str">
        <f>'1 lentelė'!C259</f>
        <v>R06-9920-490000-0192</v>
      </c>
      <c r="D260" s="59" t="str">
        <f>'1 lentelė'!D259</f>
        <v xml:space="preserve">Viešųjų turizmo paslaugų ir asmenų aptarnavimo kokybės gerinimas Šiaulių miesto savivaldybėje </v>
      </c>
      <c r="E260" s="191" t="s">
        <v>903</v>
      </c>
      <c r="F260" s="251" t="s">
        <v>904</v>
      </c>
      <c r="G260" s="191">
        <v>2</v>
      </c>
      <c r="H260" s="191" t="s">
        <v>905</v>
      </c>
      <c r="I260" s="251" t="s">
        <v>906</v>
      </c>
      <c r="J260" s="191">
        <v>15</v>
      </c>
      <c r="K260" s="272" t="s">
        <v>907</v>
      </c>
      <c r="L260" s="273" t="s">
        <v>908</v>
      </c>
      <c r="M260" s="273">
        <v>2</v>
      </c>
      <c r="N260" s="272" t="s">
        <v>917</v>
      </c>
      <c r="O260" s="273" t="s">
        <v>910</v>
      </c>
      <c r="P260" s="273">
        <v>0.38</v>
      </c>
      <c r="Q260" s="192"/>
      <c r="R260" s="192"/>
      <c r="S260" s="192"/>
      <c r="T260" s="192"/>
      <c r="U260" s="192"/>
      <c r="V260" s="192"/>
    </row>
    <row r="261" spans="2:22" s="45" customFormat="1" ht="36.75" customHeight="1" x14ac:dyDescent="0.25">
      <c r="B261" s="59" t="str">
        <f>'1 lentelė'!B260</f>
        <v>3.1.1.1.4</v>
      </c>
      <c r="C261" s="59" t="str">
        <f>'1 lentelė'!C260</f>
        <v>R06-9920-490000-0193</v>
      </c>
      <c r="D261" s="59" t="str">
        <f>'1 lentelė'!D260</f>
        <v xml:space="preserve"> Viešųjų ir administracinių paslaugų  (miesto tvarkymo,  infrastruktūros priežiūros, avarinių ir ekstremalių situacijų šalinimo bei civilinės saugos) kokybės gerinimas Šiaulių miesto savivaldybėje (II etapas) </v>
      </c>
      <c r="E261" s="191" t="s">
        <v>903</v>
      </c>
      <c r="F261" s="251" t="s">
        <v>904</v>
      </c>
      <c r="G261" s="191">
        <v>2</v>
      </c>
      <c r="H261" s="191" t="s">
        <v>905</v>
      </c>
      <c r="I261" s="251" t="s">
        <v>906</v>
      </c>
      <c r="J261" s="191">
        <v>15</v>
      </c>
      <c r="K261" s="191"/>
      <c r="L261" s="191"/>
      <c r="M261" s="191"/>
      <c r="N261" s="191"/>
      <c r="O261" s="191"/>
      <c r="P261" s="191"/>
      <c r="Q261" s="192"/>
      <c r="R261" s="192"/>
      <c r="S261" s="192"/>
      <c r="T261" s="192"/>
      <c r="U261" s="192"/>
      <c r="V261" s="192"/>
    </row>
    <row r="262" spans="2:22" s="45" customFormat="1" ht="33.75" customHeight="1" x14ac:dyDescent="0.25">
      <c r="B262" s="59" t="str">
        <f>'1 lentelė'!B261</f>
        <v>3.1.1.1.5</v>
      </c>
      <c r="C262" s="59" t="str">
        <f>'1 lentelė'!C261</f>
        <v>R06-9920-490000-0194</v>
      </c>
      <c r="D262" s="59" t="str">
        <f>'1 lentelė'!D261</f>
        <v>Paslaugų ir asmenų aptarnavimo kokybės gerinimas Akmenės rajono savivaldybėje</v>
      </c>
      <c r="E262" s="191" t="s">
        <v>903</v>
      </c>
      <c r="F262" s="251" t="s">
        <v>904</v>
      </c>
      <c r="G262" s="191">
        <v>1</v>
      </c>
      <c r="H262" s="191" t="s">
        <v>905</v>
      </c>
      <c r="I262" s="251" t="s">
        <v>906</v>
      </c>
      <c r="J262" s="251">
        <v>182</v>
      </c>
      <c r="K262" s="191" t="s">
        <v>915</v>
      </c>
      <c r="L262" s="251" t="s">
        <v>916</v>
      </c>
      <c r="M262" s="251">
        <v>1</v>
      </c>
      <c r="N262" s="272" t="s">
        <v>907</v>
      </c>
      <c r="O262" s="273" t="s">
        <v>908</v>
      </c>
      <c r="P262" s="273">
        <v>1</v>
      </c>
      <c r="Q262" s="192"/>
      <c r="R262" s="192"/>
      <c r="S262" s="192"/>
      <c r="T262" s="192"/>
      <c r="U262" s="192"/>
      <c r="V262" s="192"/>
    </row>
    <row r="263" spans="2:22" ht="27.75" customHeight="1" x14ac:dyDescent="0.25">
      <c r="C263" s="35"/>
      <c r="D263" s="35"/>
      <c r="E263" s="35"/>
      <c r="F263" s="35"/>
      <c r="G263" s="35"/>
      <c r="H263" s="35"/>
      <c r="I263" s="35"/>
      <c r="J263" s="35"/>
      <c r="K263" s="35"/>
      <c r="L263" s="35"/>
      <c r="M263" s="35"/>
      <c r="N263" s="35"/>
      <c r="O263" s="35"/>
      <c r="P263" s="35"/>
      <c r="Q263" s="35"/>
      <c r="R263" s="35"/>
      <c r="S263" s="35"/>
      <c r="T263" s="35"/>
      <c r="U263" s="35"/>
      <c r="V263" s="35"/>
    </row>
    <row r="264" spans="2:22" x14ac:dyDescent="0.25">
      <c r="B264" s="319" t="s">
        <v>16</v>
      </c>
      <c r="C264" s="320"/>
      <c r="D264" s="320"/>
      <c r="E264" s="321"/>
      <c r="F264" s="321"/>
      <c r="G264" s="321"/>
      <c r="H264" s="321"/>
      <c r="I264" s="321"/>
      <c r="J264" s="321"/>
      <c r="K264" s="321"/>
      <c r="L264" s="321"/>
      <c r="M264" s="321"/>
      <c r="N264" s="321"/>
      <c r="O264" s="321"/>
      <c r="P264" s="321"/>
      <c r="Q264" s="321"/>
      <c r="R264" s="321"/>
      <c r="S264" s="321"/>
      <c r="T264" s="321"/>
      <c r="U264" s="321"/>
      <c r="V264" s="321"/>
    </row>
  </sheetData>
  <autoFilter ref="B1:V262" xr:uid="{00000000-0009-0000-0000-000001000000}">
    <filterColumn colId="18" showButton="0"/>
    <filterColumn colId="19" showButton="0"/>
  </autoFilter>
  <mergeCells count="6">
    <mergeCell ref="T1:V1"/>
    <mergeCell ref="B264:V264"/>
    <mergeCell ref="C7:C8"/>
    <mergeCell ref="D7:D8"/>
    <mergeCell ref="B7:B8"/>
    <mergeCell ref="E7:V7"/>
  </mergeCells>
  <phoneticPr fontId="19" type="noConversion"/>
  <conditionalFormatting sqref="D76">
    <cfRule type="expression" dxfId="5" priority="4" stopIfTrue="1">
      <formula>NOT(ISERROR(SEARCH("Priemonė",D76)))</formula>
    </cfRule>
    <cfRule type="expression" dxfId="4" priority="5" stopIfTrue="1">
      <formula>NOT(ISERROR(SEARCH("Uždavinys",D76)))</formula>
    </cfRule>
    <cfRule type="expression" dxfId="3" priority="6" stopIfTrue="1">
      <formula>NOT(ISERROR(SEARCH("Tikslas",D76)))</formula>
    </cfRule>
  </conditionalFormatting>
  <pageMargins left="0.23622047244094491" right="0.23622047244094491" top="0.35433070866141736" bottom="0.35433070866141736" header="0.31496062992125984" footer="0.31496062992125984"/>
  <pageSetup paperSize="9" scale="44" fitToHeight="0" orientation="landscape" r:id="rId1"/>
  <rowBreaks count="1" manualBreakCount="1">
    <brk id="249"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O273"/>
  <sheetViews>
    <sheetView view="pageBreakPreview" zoomScaleNormal="70" zoomScaleSheetLayoutView="100" workbookViewId="0">
      <pane xSplit="4" ySplit="7" topLeftCell="E8" activePane="bottomRight" state="frozen"/>
      <selection pane="topRight" activeCell="E1" sqref="E1"/>
      <selection pane="bottomLeft" activeCell="A9" sqref="A9"/>
      <selection pane="bottomRight" activeCell="H254" sqref="H254"/>
    </sheetView>
  </sheetViews>
  <sheetFormatPr defaultColWidth="9.140625" defaultRowHeight="15.75" x14ac:dyDescent="0.25"/>
  <cols>
    <col min="1" max="1" width="2.28515625" customWidth="1"/>
    <col min="2" max="2" width="10.28515625" style="11" customWidth="1"/>
    <col min="3" max="3" width="20.28515625" style="14" customWidth="1"/>
    <col min="4" max="4" width="39" style="11" customWidth="1"/>
    <col min="5" max="5" width="152.42578125" style="38" customWidth="1"/>
  </cols>
  <sheetData>
    <row r="1" spans="2:14" ht="15.75" customHeight="1" x14ac:dyDescent="0.25">
      <c r="B1" s="77" t="s">
        <v>1185</v>
      </c>
      <c r="C1" s="51"/>
      <c r="D1" s="10"/>
      <c r="E1" s="37" t="s">
        <v>1251</v>
      </c>
    </row>
    <row r="2" spans="2:14" x14ac:dyDescent="0.25">
      <c r="B2" s="61"/>
      <c r="C2" s="50"/>
      <c r="D2" s="7"/>
      <c r="E2" s="38" t="s">
        <v>60</v>
      </c>
    </row>
    <row r="3" spans="2:14" x14ac:dyDescent="0.25">
      <c r="C3" s="12"/>
      <c r="D3" s="290"/>
    </row>
    <row r="4" spans="2:14" x14ac:dyDescent="0.25">
      <c r="B4" s="13" t="s">
        <v>47</v>
      </c>
      <c r="D4" s="7"/>
      <c r="E4" s="7"/>
      <c r="F4" s="1"/>
      <c r="H4" s="2"/>
      <c r="I4" s="2"/>
      <c r="J4" s="2"/>
      <c r="L4" s="2"/>
      <c r="M4" s="2"/>
      <c r="N4" s="2"/>
    </row>
    <row r="5" spans="2:14" x14ac:dyDescent="0.25">
      <c r="B5" s="13"/>
      <c r="D5" s="7"/>
      <c r="E5" s="7"/>
      <c r="F5" s="1"/>
      <c r="H5" s="2"/>
      <c r="I5" s="2"/>
      <c r="J5" s="2"/>
      <c r="L5" s="2"/>
      <c r="M5" s="2"/>
      <c r="N5" s="2"/>
    </row>
    <row r="6" spans="2:14" x14ac:dyDescent="0.25">
      <c r="B6" s="13" t="s">
        <v>65</v>
      </c>
      <c r="D6" s="7"/>
    </row>
    <row r="7" spans="2:14" ht="30" customHeight="1" x14ac:dyDescent="0.25">
      <c r="B7" s="15" t="s">
        <v>19</v>
      </c>
      <c r="C7" s="8" t="s">
        <v>17</v>
      </c>
      <c r="D7" s="8" t="s">
        <v>12</v>
      </c>
      <c r="E7" s="8" t="s">
        <v>57</v>
      </c>
    </row>
    <row r="8" spans="2:14" ht="12" customHeight="1" x14ac:dyDescent="0.25">
      <c r="B8" s="16">
        <v>1</v>
      </c>
      <c r="C8" s="9">
        <v>2</v>
      </c>
      <c r="D8" s="9">
        <v>3</v>
      </c>
      <c r="E8" s="36"/>
    </row>
    <row r="9" spans="2:14" ht="24" x14ac:dyDescent="0.25">
      <c r="B9" s="17" t="str">
        <f>'1 lentelė'!B9</f>
        <v>1.1</v>
      </c>
      <c r="C9" s="18"/>
      <c r="D9" s="19" t="str">
        <f>'1 lentelė'!D9</f>
        <v>Tikslas: Sukurti efektyvią ekonominę infrastruktūrą</v>
      </c>
      <c r="E9" s="39"/>
    </row>
    <row r="10" spans="2:14" ht="24" x14ac:dyDescent="0.25">
      <c r="B10" s="20" t="str">
        <f>'1 lentelė'!B10</f>
        <v>1.1.1</v>
      </c>
      <c r="C10" s="21"/>
      <c r="D10" s="22" t="str">
        <f>'1 lentelė'!D10</f>
        <v>Uždavinys: Modernizuoti transporto infrastruktūrą, skatinti darnų judumą</v>
      </c>
      <c r="E10" s="40"/>
    </row>
    <row r="11" spans="2:14" ht="24" x14ac:dyDescent="0.25">
      <c r="B11" s="23" t="str">
        <f>'1 lentelė'!B11</f>
        <v>1.1.1.1</v>
      </c>
      <c r="C11" s="24"/>
      <c r="D11" s="25" t="str">
        <f>'1 lentelė'!D11</f>
        <v>Priemonė: Gerinti miestų transporto infrastruktūrą</v>
      </c>
      <c r="E11" s="41"/>
    </row>
    <row r="12" spans="2:14" ht="51.75" customHeight="1" x14ac:dyDescent="0.25">
      <c r="B12" s="28" t="str">
        <f>'1 lentelė'!B12</f>
        <v>1.1.1.1.1</v>
      </c>
      <c r="C12" s="29" t="str">
        <f>'1 lentelė'!C12</f>
        <v>R06-5514-190000-0001</v>
      </c>
      <c r="D12" s="28" t="str">
        <f>'1 lentelė'!D12</f>
        <v>Darnaus judumo priemonių diegimas Šiaulių mieste</v>
      </c>
      <c r="E12" s="42" t="s">
        <v>1137</v>
      </c>
    </row>
    <row r="13" spans="2:14" ht="100.5" customHeight="1" x14ac:dyDescent="0.25">
      <c r="B13" s="28" t="str">
        <f>'1 lentelė'!B13</f>
        <v>1.1.1.1.2</v>
      </c>
      <c r="C13" s="215" t="str">
        <f>'1 lentelė'!C13</f>
        <v>R06-5511-120000-0002</v>
      </c>
      <c r="D13" s="216" t="str">
        <f>'1 lentelė'!D13</f>
        <v>Kelmės miesto pietinės dalies (Žemaitės, Taikos, Malūno, Rudupio, Rasos, Šlaito, P. Cvirkos gatvių, Malūno ir Naujosios skersgatvių, praėjimo tarp Naujosios ir Maironio gatvių) sutvarkymas įrengiant eismo saugumo priemones</v>
      </c>
      <c r="E13" s="217" t="s">
        <v>1064</v>
      </c>
    </row>
    <row r="14" spans="2:14" ht="52.5" customHeight="1" x14ac:dyDescent="0.25">
      <c r="B14" s="28" t="str">
        <f>'1 lentelė'!B14</f>
        <v>1.1.1.1.3</v>
      </c>
      <c r="C14" s="215" t="str">
        <f>'1 lentelė'!C14</f>
        <v>R06-5511-120000-0003</v>
      </c>
      <c r="D14" s="216" t="str">
        <f>'1 lentelė'!D14</f>
        <v>Pakruojo m. Kęstučio g. modernizavimas</v>
      </c>
      <c r="E14" s="217" t="s">
        <v>1065</v>
      </c>
    </row>
    <row r="15" spans="2:14" ht="79.5" customHeight="1" x14ac:dyDescent="0.25">
      <c r="B15" s="28" t="str">
        <f>'1 lentelė'!B15</f>
        <v>1.1.1.1.4</v>
      </c>
      <c r="C15" s="29" t="str">
        <f>'1 lentelė'!C15</f>
        <v>R06-5511-111200-0004</v>
      </c>
      <c r="D15" s="26" t="str">
        <f>'1 lentelė'!D15</f>
        <v>Pakruojo gatvės rekonstrukcija</v>
      </c>
      <c r="E15" s="292" t="s">
        <v>1287</v>
      </c>
    </row>
    <row r="16" spans="2:14" ht="40.5" customHeight="1" x14ac:dyDescent="0.25">
      <c r="B16" s="28" t="str">
        <f>'1 lentelė'!B16</f>
        <v>1.1.1.1.5</v>
      </c>
      <c r="C16" s="215" t="str">
        <f>'1 lentelė'!C16</f>
        <v>R06-5513-180000-0006</v>
      </c>
      <c r="D16" s="216" t="str">
        <f>'1 lentelė'!D16</f>
        <v>Šiaulių miesto darnaus judumo plano parengimas</v>
      </c>
      <c r="E16" s="217" t="s">
        <v>1124</v>
      </c>
    </row>
    <row r="17" spans="2:5" s="53" customFormat="1" ht="51.75" customHeight="1" x14ac:dyDescent="0.25">
      <c r="B17" s="28" t="str">
        <f>'1 lentelė'!B17</f>
        <v>1.1.1.1.6</v>
      </c>
      <c r="C17" s="215" t="str">
        <f>'1 lentelė'!C17</f>
        <v>R06-5511-120000-0007</v>
      </c>
      <c r="D17" s="216" t="str">
        <f>'1 lentelė'!D17</f>
        <v>Sporto, Gėlių ir Ievų gatvių Kelmės mieste rekonstravimas</v>
      </c>
      <c r="E17" s="217" t="s">
        <v>1068</v>
      </c>
    </row>
    <row r="18" spans="2:5" ht="40.5" customHeight="1" x14ac:dyDescent="0.25">
      <c r="B18" s="28" t="str">
        <f>'1 lentelė'!B18</f>
        <v>1.1.1.1.7</v>
      </c>
      <c r="C18" s="29" t="str">
        <f>'1 lentelė'!C18</f>
        <v>R06-5511-120000-0208</v>
      </c>
      <c r="D18" s="28" t="str">
        <f>'1 lentelė'!D18</f>
        <v>Pakruojo miesto J. Basanavičiaus gatvės modernizavimas</v>
      </c>
      <c r="E18" s="42" t="s">
        <v>1072</v>
      </c>
    </row>
    <row r="19" spans="2:5" ht="27" customHeight="1" x14ac:dyDescent="0.25">
      <c r="B19" s="28" t="str">
        <f>'1 lentelė'!B19</f>
        <v>1.1.1.2</v>
      </c>
      <c r="C19" s="29"/>
      <c r="D19" s="218" t="str">
        <f>'1 lentelė'!D19</f>
        <v>Priemonė: Modernizuoti vietinės reikšmės transporto infrastruktūrą</v>
      </c>
      <c r="E19" s="42"/>
    </row>
    <row r="20" spans="2:5" ht="52.5" customHeight="1" x14ac:dyDescent="0.25">
      <c r="B20" s="28" t="str">
        <f>'1 lentelė'!B20</f>
        <v>1.1.1.2.1</v>
      </c>
      <c r="C20" s="29" t="str">
        <f>'1 lentelė'!C20</f>
        <v>R06-5511-120000-0008</v>
      </c>
      <c r="D20" s="28" t="str">
        <f>'1 lentelė'!D20</f>
        <v>Naujosios Akmenės Žalgirio g. ir Lazdynų Pelėdos g. atkarpų kompleksinis sutvarkymas, įrengiant eismo saugumo priemones</v>
      </c>
      <c r="E20" s="42" t="s">
        <v>1150</v>
      </c>
    </row>
    <row r="21" spans="2:5" ht="42" customHeight="1" x14ac:dyDescent="0.25">
      <c r="B21" s="28" t="str">
        <f>'1 lentelė'!B21</f>
        <v>1.1.1.2.2.</v>
      </c>
      <c r="C21" s="29" t="str">
        <f>'1 lentelė'!C21</f>
        <v>R06-5511-120000-0216</v>
      </c>
      <c r="D21" s="28" t="str">
        <f>'1 lentelė'!D21</f>
        <v>Eismo saugumo priemonių diegimas rekonstruojant Naujosios Akmenės Respublikos g. atkarpą</v>
      </c>
      <c r="E21" s="42" t="s">
        <v>1070</v>
      </c>
    </row>
    <row r="22" spans="2:5" ht="115.5" customHeight="1" x14ac:dyDescent="0.25">
      <c r="B22" s="28" t="str">
        <f>'1 lentelė'!B22</f>
        <v>1.1.1.2.3</v>
      </c>
      <c r="C22" s="219" t="str">
        <f>'1 lentelė'!C22</f>
        <v>R06-5511-110000-0010</v>
      </c>
      <c r="D22" s="220" t="str">
        <f>'1 lentelė'!D22</f>
        <v>Joniškio miesto rytinio aplinkkelio nuo krašto kelio Nr. 152 Joniškis-Linkuva iki krašto kelio Nr. 209 Joniškis-Žeimelis-Pasvalys statyba</v>
      </c>
      <c r="E22" s="221" t="s">
        <v>1155</v>
      </c>
    </row>
    <row r="23" spans="2:5" ht="54.75" customHeight="1" x14ac:dyDescent="0.25">
      <c r="B23" s="28" t="str">
        <f>'1 lentelė'!B23</f>
        <v>1.1.1.2.4</v>
      </c>
      <c r="C23" s="29" t="str">
        <f>'1 lentelė'!C23</f>
        <v>R06-5511-125000-0011</v>
      </c>
      <c r="D23" s="28" t="str">
        <f>'1 lentelė'!D23</f>
        <v xml:space="preserve">Kuršėnų miesto Kudirkos g., Tilvyčio g., Dambrausko g. ir Kapų g. rekonstrukcija, įrengiant eismo saugumo priemones </v>
      </c>
      <c r="E23" s="42" t="s">
        <v>1227</v>
      </c>
    </row>
    <row r="24" spans="2:5" ht="27" customHeight="1" x14ac:dyDescent="0.25">
      <c r="B24" s="23" t="str">
        <f>'1 lentelė'!B24</f>
        <v>1.1.1.3</v>
      </c>
      <c r="C24" s="24"/>
      <c r="D24" s="25" t="str">
        <f>'1 lentelė'!D24</f>
        <v>Priemonė: Vystyti aplinką tausojančią ir eismo saugą didinančią infrastruktūrą</v>
      </c>
      <c r="E24" s="41"/>
    </row>
    <row r="25" spans="2:5" ht="27.75" customHeight="1" x14ac:dyDescent="0.25">
      <c r="B25" s="28" t="str">
        <f>'1 lentelė'!B25</f>
        <v>1.1.1.3.1</v>
      </c>
      <c r="C25" s="29" t="str">
        <f>'1 lentelė'!C25</f>
        <v>R06-5516-500000-0013</v>
      </c>
      <c r="D25" s="28" t="str">
        <f>'1 lentelė'!D25</f>
        <v>Dviračių ir pėsčiųjų tako P. Jodelės g., Statybininkų g. ir Eibučių g. Naujoje Akmenėje įrengimas</v>
      </c>
      <c r="E25" s="42" t="s">
        <v>1151</v>
      </c>
    </row>
    <row r="26" spans="2:5" ht="64.5" customHeight="1" x14ac:dyDescent="0.25">
      <c r="B26" s="28" t="str">
        <f>'1 lentelė'!B26</f>
        <v>1.1.1.3.2</v>
      </c>
      <c r="C26" s="215" t="str">
        <f>'1 lentelė'!C26</f>
        <v>R06-5516-500000-0015</v>
      </c>
      <c r="D26" s="216" t="str">
        <f>'1 lentelė'!D26</f>
        <v>Pėsčiųjų ir dviračių takų sutvarkymas teritorijoje, jungiančioje Joniškio miesto M. Slančiausko ir Žemaičių gatves</v>
      </c>
      <c r="E26" s="217" t="s">
        <v>1074</v>
      </c>
    </row>
    <row r="27" spans="2:5" ht="195.75" customHeight="1" x14ac:dyDescent="0.25">
      <c r="B27" s="28" t="str">
        <f>'1 lentelė'!B27</f>
        <v>1.1.1.3.3</v>
      </c>
      <c r="C27" s="215" t="str">
        <f>'1 lentelė'!C27</f>
        <v>R06-5516-120000-0016</v>
      </c>
      <c r="D27" s="216" t="str">
        <f>'1 lentelė'!D27</f>
        <v>Kelmės miesto Vytauto Didžiojo gatvės pėsčiųjų ir pėsčiųjų - dviračių takų sutvarkymas (I etapas)</v>
      </c>
      <c r="E27" s="217" t="s">
        <v>1073</v>
      </c>
    </row>
    <row r="28" spans="2:5" ht="51" customHeight="1" x14ac:dyDescent="0.25">
      <c r="B28" s="28" t="str">
        <f>'1 lentelė'!B28</f>
        <v>1.1.1.3.4</v>
      </c>
      <c r="C28" s="215" t="str">
        <f>'1 lentelė'!C28</f>
        <v>R06-5516-410000-0017</v>
      </c>
      <c r="D28" s="216" t="str">
        <f>'1 lentelė'!D28</f>
        <v>Pėsčiųjų ir dviračių takų įrengimas Pakruojo miesto L. Giros gatvėje</v>
      </c>
      <c r="E28" s="217" t="s">
        <v>1075</v>
      </c>
    </row>
    <row r="29" spans="2:5" ht="78.75" customHeight="1" x14ac:dyDescent="0.25">
      <c r="B29" s="28" t="str">
        <f>'1 lentelė'!B29</f>
        <v>1.1.1.3.5</v>
      </c>
      <c r="C29" s="29" t="str">
        <f>'1 lentelė'!C29</f>
        <v>R06-5511-125000-0018</v>
      </c>
      <c r="D29" s="28" t="str">
        <f>'1 lentelė'!D29</f>
        <v>Eismo saugumo priemonių gerinimas Šiaulių rajone</v>
      </c>
      <c r="E29" s="42" t="s">
        <v>1066</v>
      </c>
    </row>
    <row r="30" spans="2:5" ht="40.5" customHeight="1" x14ac:dyDescent="0.25">
      <c r="B30" s="28" t="str">
        <f>'1 lentelė'!B30</f>
        <v>1.1.1.3.6</v>
      </c>
      <c r="C30" s="219" t="str">
        <f>'1 lentelė'!C30</f>
        <v>R06-5516-410000-0019</v>
      </c>
      <c r="D30" s="220" t="str">
        <f>'1 lentelė'!D30</f>
        <v>Pėsčiųjų ir dviračių takų įrengimas Radviliškio mieste</v>
      </c>
      <c r="E30" s="221" t="s">
        <v>1077</v>
      </c>
    </row>
    <row r="31" spans="2:5" ht="66.75" customHeight="1" x14ac:dyDescent="0.25">
      <c r="B31" s="28" t="str">
        <f>'1 lentelė'!B31</f>
        <v>1.1.1.3.7</v>
      </c>
      <c r="C31" s="215" t="str">
        <f>'1 lentelė'!C31</f>
        <v>R06-5518-100000-0020</v>
      </c>
      <c r="D31" s="216" t="str">
        <f>'1 lentelė'!D31</f>
        <v>Vietinio susisiekimo viešojo transporto priemonių parko atnaujinimas Radviliškio rajono savivaldybėje</v>
      </c>
      <c r="E31" s="217" t="s">
        <v>1079</v>
      </c>
    </row>
    <row r="32" spans="2:5" ht="39.75" customHeight="1" x14ac:dyDescent="0.25">
      <c r="B32" s="28" t="str">
        <f>'1 lentelė'!B32</f>
        <v>1.1.1.3.8</v>
      </c>
      <c r="C32" s="215" t="str">
        <f>'1 lentelė'!C32</f>
        <v>R06-5511-120000-0021</v>
      </c>
      <c r="D32" s="216" t="str">
        <f>'1 lentelė'!D32</f>
        <v>Eismo saugos priemonių diegimas, rekonstruojant Radviliškio m. Gedimino gatvės dalį tarp Stadiono ir Radvilų g.</v>
      </c>
      <c r="E32" s="217" t="s">
        <v>1067</v>
      </c>
    </row>
    <row r="33" spans="2:5" ht="52.5" customHeight="1" x14ac:dyDescent="0.25">
      <c r="B33" s="28" t="str">
        <f>'1 lentelė'!B33</f>
        <v>1.1.1.3.9</v>
      </c>
      <c r="C33" s="29" t="str">
        <f>'1 lentelė'!C33</f>
        <v>R06-5511-120000-0022</v>
      </c>
      <c r="D33" s="28" t="str">
        <f>'1 lentelė'!D33</f>
        <v xml:space="preserve">Eismo saugumo priemonių diegimas Radviliškio mieste  </v>
      </c>
      <c r="E33" s="42" t="s">
        <v>1071</v>
      </c>
    </row>
    <row r="34" spans="2:5" ht="50.25" customHeight="1" x14ac:dyDescent="0.25">
      <c r="B34" s="30" t="str">
        <f>'1 lentelė'!B34</f>
        <v>1.1.1.3.10</v>
      </c>
      <c r="C34" s="31" t="str">
        <f>'1 lentelė'!C34</f>
        <v>R06-5516-120000-0024</v>
      </c>
      <c r="D34" s="30" t="str">
        <f>'1 lentelė'!D34</f>
        <v>Tilžės g. dviračių tako rekonstrukcija</v>
      </c>
      <c r="E34" s="42" t="s">
        <v>1078</v>
      </c>
    </row>
    <row r="35" spans="2:5" ht="63.75" customHeight="1" x14ac:dyDescent="0.25">
      <c r="B35" s="30" t="str">
        <f>'1 lentelė'!B35</f>
        <v>1.1.1.3.11</v>
      </c>
      <c r="C35" s="31" t="str">
        <f>'1 lentelė'!C35</f>
        <v>R06-5516-500000-0025</v>
      </c>
      <c r="D35" s="30" t="str">
        <f>'1 lentelė'!D35</f>
        <v>Šiaulių rajono pėsčiųjų ir dviračių takų rekonstrukcija ir plėtra</v>
      </c>
      <c r="E35" s="42" t="s">
        <v>1076</v>
      </c>
    </row>
    <row r="36" spans="2:5" ht="117.75" customHeight="1" x14ac:dyDescent="0.25">
      <c r="B36" s="30" t="str">
        <f>'1 lentelė'!B36</f>
        <v>1.1.1.3.12</v>
      </c>
      <c r="C36" s="222" t="str">
        <f>'1 lentelė'!C36</f>
        <v>R06-5518-100000-0026</v>
      </c>
      <c r="D36" s="223" t="str">
        <f>'1 lentelė'!D36</f>
        <v>Šiaulių rajono vietinio susisiekimo viešojo transporto priemonių parko atnaujinimas</v>
      </c>
      <c r="E36" s="217" t="s">
        <v>1080</v>
      </c>
    </row>
    <row r="37" spans="2:5" ht="54.75" customHeight="1" x14ac:dyDescent="0.25">
      <c r="B37" s="30" t="str">
        <f>'1 lentelė'!B37</f>
        <v>1.1.1.3.13</v>
      </c>
      <c r="C37" s="31" t="str">
        <f>'1 lentelė'!C37</f>
        <v>R06-5511-120000-0027</v>
      </c>
      <c r="D37" s="30" t="str">
        <f>'1 lentelė'!D37</f>
        <v>Eismo saugumo priemonių diegimas Šiaulių mieste</v>
      </c>
      <c r="E37" s="42" t="s">
        <v>1069</v>
      </c>
    </row>
    <row r="38" spans="2:5" ht="54" customHeight="1" x14ac:dyDescent="0.25">
      <c r="B38" s="30" t="str">
        <f>'1 lentelė'!B38</f>
        <v>1.1.1.3.14</v>
      </c>
      <c r="C38" s="31" t="str">
        <f>'1 lentelė'!C38</f>
        <v>R06-5516-190000-0227</v>
      </c>
      <c r="D38" s="30" t="str">
        <f>'1 lentelė'!D38</f>
        <v xml:space="preserve">Pėsčiųjų ir dviračių  takų sutvarkymas Joniškio mieste </v>
      </c>
      <c r="E38" s="42" t="s">
        <v>1154</v>
      </c>
    </row>
    <row r="39" spans="2:5" ht="27.75" customHeight="1" x14ac:dyDescent="0.25">
      <c r="B39" s="30" t="str">
        <f>'1 lentelė'!B39</f>
        <v>1.1.1.3.15</v>
      </c>
      <c r="C39" s="31" t="str">
        <f>'1 lentelė'!C39</f>
        <v>R06-5516-410000-0228</v>
      </c>
      <c r="D39" s="30" t="str">
        <f>'1 lentelė'!D39</f>
        <v xml:space="preserve">Pėsčiųjų  ir dviračių takų rekonstravimas Pakruojo m. Vilniaus g. </v>
      </c>
      <c r="E39" s="42" t="s">
        <v>1240</v>
      </c>
    </row>
    <row r="40" spans="2:5" ht="15" x14ac:dyDescent="0.25">
      <c r="B40" s="20" t="str">
        <f>'1 lentelė'!B40</f>
        <v>1.1.2</v>
      </c>
      <c r="C40" s="21"/>
      <c r="D40" s="22" t="str">
        <f>'1 lentelė'!D40</f>
        <v>Uždavinys: Plėtoti turizmo infrastruktūrą</v>
      </c>
      <c r="E40" s="40"/>
    </row>
    <row r="41" spans="2:5" ht="24" x14ac:dyDescent="0.25">
      <c r="B41" s="23" t="str">
        <f>'1 lentelė'!B41</f>
        <v>1.1.2.1</v>
      </c>
      <c r="C41" s="24"/>
      <c r="D41" s="25" t="str">
        <f>'1 lentelė'!D41</f>
        <v>Priemonė: Vystyti turizmo maršrutus ar jų dalis ir rinkodaros priemones</v>
      </c>
      <c r="E41" s="41"/>
    </row>
    <row r="42" spans="2:5" ht="48" customHeight="1" x14ac:dyDescent="0.25">
      <c r="B42" s="28" t="str">
        <f>'1 lentelė'!B42</f>
        <v>1.1.2.1.1</v>
      </c>
      <c r="C42" s="29" t="str">
        <f>'1 lentelė'!C42</f>
        <v>R06-8821-420000-0028</v>
      </c>
      <c r="D42" s="28" t="str">
        <f>'1 lentelė'!D42</f>
        <v>Savivaldybes jungiančios turizmo informacinės infrastruktūros plėtra Šiaulių regione</v>
      </c>
      <c r="E42" s="43" t="s">
        <v>1160</v>
      </c>
    </row>
    <row r="43" spans="2:5" ht="48" x14ac:dyDescent="0.25">
      <c r="B43" s="20" t="str">
        <f>'1 lentelė'!B43</f>
        <v>1.1.3</v>
      </c>
      <c r="C43" s="21"/>
      <c r="D43" s="22" t="str">
        <f>'1 lentelė'!D43</f>
        <v>Uždavinys: Modernizuoti ir plėsti atliekų tvarkymo, geriamojo vandens tiekimo ir nuotekų tvarkymo organizacinę bei inžinerinę infrastruktūrą</v>
      </c>
      <c r="E43" s="40"/>
    </row>
    <row r="44" spans="2:5" ht="24" x14ac:dyDescent="0.25">
      <c r="B44" s="28" t="str">
        <f>'1 lentelė'!B44</f>
        <v>1.1.3.1</v>
      </c>
      <c r="C44" s="29"/>
      <c r="D44" s="218" t="str">
        <f>'1 lentelė'!D44</f>
        <v>Priemonė: Gerinti vandens tiekimo, nuotekų ir atliekų tvarkymo paslaugų sistemą</v>
      </c>
      <c r="E44" s="42"/>
    </row>
    <row r="45" spans="2:5" ht="144" customHeight="1" x14ac:dyDescent="0.25">
      <c r="B45" s="30" t="str">
        <f>'1 lentelė'!B45</f>
        <v>1.1.3.1.1.</v>
      </c>
      <c r="C45" s="31" t="str">
        <f>'1 lentelė'!C45</f>
        <v>R06-0008-050000-0029</v>
      </c>
      <c r="D45" s="30" t="str">
        <f>'1 lentelė'!D45</f>
        <v>Komunalinių atliekų rūšiuojamojo surinkimo infrastruktūros plėtra Šiaulių regione</v>
      </c>
      <c r="E45" s="42" t="s">
        <v>1226</v>
      </c>
    </row>
    <row r="46" spans="2:5" ht="150" customHeight="1" x14ac:dyDescent="0.25">
      <c r="B46" s="28" t="str">
        <f>'1 lentelė'!B46</f>
        <v>1.1.3.1.2</v>
      </c>
      <c r="C46" s="29" t="str">
        <f>'1 lentelė'!C46</f>
        <v>R06-0014-060000-0030</v>
      </c>
      <c r="D46" s="28" t="str">
        <f>'1 lentelė'!D46</f>
        <v>Vandens gerinimo įrenginių nauja statyba (rekonstrukcija) Akmenės rajone</v>
      </c>
      <c r="E46" s="42" t="s">
        <v>1224</v>
      </c>
    </row>
    <row r="47" spans="2:5" ht="27" customHeight="1" x14ac:dyDescent="0.25">
      <c r="B47" s="28" t="str">
        <f>'1 lentelė'!B47</f>
        <v>1.1.3.1.3</v>
      </c>
      <c r="C47" s="29" t="str">
        <f>'1 lentelė'!C47</f>
        <v>R06-0014-060700-0031</v>
      </c>
      <c r="D47" s="28" t="str">
        <f>'1 lentelė'!D47</f>
        <v>Vandentiekio ir nuotekų tinklų nauja statyba ir valymo įrenginių rekonstrukcija Akmenės rajone</v>
      </c>
      <c r="E47" s="42" t="s">
        <v>1141</v>
      </c>
    </row>
    <row r="48" spans="2:5" ht="138.75" customHeight="1" x14ac:dyDescent="0.25">
      <c r="B48" s="28" t="str">
        <f>'1 lentelė'!B48</f>
        <v>1.1.3.1.4</v>
      </c>
      <c r="C48" s="29" t="str">
        <f>'1 lentelė'!C48</f>
        <v>R06-0014-060700-0032</v>
      </c>
      <c r="D48" s="28" t="str">
        <f>'1 lentelė'!D48</f>
        <v>Vandens tiekimo ir nuotekų tvarkymo infrastruktūros rekonstrukcija ir plėtra Joniškio rajone</v>
      </c>
      <c r="E48" s="292" t="s">
        <v>1293</v>
      </c>
    </row>
    <row r="49" spans="2:5" ht="183.75" customHeight="1" x14ac:dyDescent="0.25">
      <c r="B49" s="28" t="str">
        <f>'1 lentelė'!B49</f>
        <v>1.1.3.1.5</v>
      </c>
      <c r="C49" s="29" t="str">
        <f>'1 lentelė'!C49</f>
        <v>R06-0014-060700-0033</v>
      </c>
      <c r="D49" s="28" t="str">
        <f>'1 lentelė'!D49</f>
        <v>Kelmės r. gyvenviečių vandentvarkos ir aplinkosaugos infrastruktūros modernizavimas ir plėtra</v>
      </c>
      <c r="E49" s="42" t="s">
        <v>1083</v>
      </c>
    </row>
    <row r="50" spans="2:5" ht="64.5" customHeight="1" x14ac:dyDescent="0.25">
      <c r="B50" s="28" t="str">
        <f>'1 lentelė'!B50</f>
        <v>1.1.3.1.6</v>
      </c>
      <c r="C50" s="29" t="str">
        <f>'1 lentelė'!C50</f>
        <v>R06-0014-060700-0034</v>
      </c>
      <c r="D50" s="28" t="str">
        <f>'1 lentelė'!D50</f>
        <v>Vandens tiekimo ir nuotekų tvarkymo infrastruktūros plėtra ir rekonstravimas Pakruojo rajono savivaldybėje</v>
      </c>
      <c r="E50" s="42" t="s">
        <v>1146</v>
      </c>
    </row>
    <row r="51" spans="2:5" ht="102" customHeight="1" x14ac:dyDescent="0.25">
      <c r="B51" s="28" t="str">
        <f>'1 lentelė'!B51</f>
        <v>1.1.3.1.7</v>
      </c>
      <c r="C51" s="29" t="str">
        <f>'1 lentelė'!C51</f>
        <v>R06-0014-070000-0036</v>
      </c>
      <c r="D51" s="28" t="str">
        <f>'1 lentelė'!D51</f>
        <v>Grinkiškio miestelio vandentiekio ir nuotekų tinklų, nuotekų valymo ir vandens gerinimo įrenginių statyba</v>
      </c>
      <c r="E51" s="42" t="s">
        <v>1082</v>
      </c>
    </row>
    <row r="52" spans="2:5" ht="100.5" customHeight="1" x14ac:dyDescent="0.25">
      <c r="B52" s="28" t="str">
        <f>'1 lentelė'!B52</f>
        <v>1.1.3.1.8</v>
      </c>
      <c r="C52" s="29" t="str">
        <f>'1 lentelė'!C52</f>
        <v>R06-0007-080000-0038</v>
      </c>
      <c r="D52" s="28" t="str">
        <f>'1 lentelė'!D52</f>
        <v>Šiaulių miesto paviršinių nuotekų tvarkymo sistemos inventorizavimas, paviršinių nuotekų tvarkymo infrastruktūros rekonstravimas ir plėtra</v>
      </c>
      <c r="E52" s="42" t="s">
        <v>1085</v>
      </c>
    </row>
    <row r="53" spans="2:5" ht="91.5" customHeight="1" x14ac:dyDescent="0.25">
      <c r="B53" s="28" t="str">
        <f>'1 lentelė'!B53</f>
        <v>1.1.3.1.9</v>
      </c>
      <c r="C53" s="29" t="str">
        <f>'1 lentelė'!C53</f>
        <v>R06-0014-060000-0039</v>
      </c>
      <c r="D53" s="28" t="str">
        <f>'1 lentelė'!D53</f>
        <v>Vandentiekio ir nuotekų tinklų rekonstravimas Šiaulių mieste</v>
      </c>
      <c r="E53" s="42" t="s">
        <v>1081</v>
      </c>
    </row>
    <row r="54" spans="2:5" ht="84" x14ac:dyDescent="0.25">
      <c r="B54" s="28" t="str">
        <f>'1 lentelė'!B54</f>
        <v>1.1.3.1.10</v>
      </c>
      <c r="C54" s="29" t="str">
        <f>'1 lentelė'!C54</f>
        <v>R06-0014-060700-0041</v>
      </c>
      <c r="D54" s="28" t="str">
        <f>'1 lentelė'!D54</f>
        <v>Šiaulių rajono gyvenviečių ir Kuršėnų miesto vandentiekio ir nuotekų surinkimo tinklų plėtra</v>
      </c>
      <c r="E54" s="42" t="s">
        <v>1084</v>
      </c>
    </row>
    <row r="55" spans="2:5" ht="165.75" customHeight="1" x14ac:dyDescent="0.25">
      <c r="B55" s="28" t="str">
        <f>'1 lentelė'!B55</f>
        <v>1.1.3.1.11</v>
      </c>
      <c r="C55" s="29" t="str">
        <f>'1 lentelė'!C55</f>
        <v>R06-0014-060700-0211</v>
      </c>
      <c r="D55" s="28" t="str">
        <f>'1 lentelė'!D55</f>
        <v>Šiaulių rajono gyvenviečių ir Kuršėnų miesto vandentiekio ir nuotekų surinkimo tinklų plėtra, II etapas</v>
      </c>
      <c r="E55" s="42" t="s">
        <v>1086</v>
      </c>
    </row>
    <row r="56" spans="2:5" ht="136.5" customHeight="1" x14ac:dyDescent="0.25">
      <c r="B56" s="28" t="str">
        <f>'1 lentelė'!B56</f>
        <v>1.1.3.1.12</v>
      </c>
      <c r="C56" s="29" t="str">
        <f>'1 lentelė'!C56</f>
        <v>R06-0014-065000-0212</v>
      </c>
      <c r="D56" s="26" t="str">
        <f>'1 lentelė'!D56</f>
        <v>Geriamojo vandens tiekimo ir nuotekų tvarkymo plėtra Akmenės rajone</v>
      </c>
      <c r="E56" s="292" t="s">
        <v>1283</v>
      </c>
    </row>
    <row r="57" spans="2:5" ht="176.25" customHeight="1" x14ac:dyDescent="0.25">
      <c r="B57" s="28" t="str">
        <f>'1 lentelė'!B57</f>
        <v>1.1.3.1.13</v>
      </c>
      <c r="C57" s="29" t="str">
        <f>'1 lentelė'!C57</f>
        <v>R06-0014-060700-0213</v>
      </c>
      <c r="D57" s="28" t="str">
        <f>'1 lentelė'!D57</f>
        <v>Vandens tiekimo ir nuotekų tvarkymo infrastruktūros plėtra ir rekonstravimas Joniškio rajono savivaldybėje (II etapas)</v>
      </c>
      <c r="E57" s="42" t="s">
        <v>1088</v>
      </c>
    </row>
    <row r="58" spans="2:5" ht="75.75" customHeight="1" x14ac:dyDescent="0.25">
      <c r="B58" s="28" t="str">
        <f>'1 lentelė'!B58</f>
        <v>1.1.3.1.14</v>
      </c>
      <c r="C58" s="29" t="str">
        <f>'1 lentelė'!C58</f>
        <v>R06-0014-070000-0214</v>
      </c>
      <c r="D58" s="26" t="str">
        <f>'1 lentelė'!D58</f>
        <v xml:space="preserve">Vandentiekio ir nuotekų tinklų plėtra bei inventorizavimas Kelmės rajone </v>
      </c>
      <c r="E58" s="292" t="s">
        <v>1284</v>
      </c>
    </row>
    <row r="59" spans="2:5" ht="114" customHeight="1" x14ac:dyDescent="0.25">
      <c r="B59" s="28" t="str">
        <f>'1 lentelė'!B59</f>
        <v>1.1.3.1.15</v>
      </c>
      <c r="C59" s="29" t="str">
        <f>'1 lentelė'!C59</f>
        <v>R06-0014-070000-0215</v>
      </c>
      <c r="D59" s="28" t="str">
        <f>'1 lentelė'!D59</f>
        <v>Vandens tiekimo ir nuotekų tinklų  statyba Basanavičiaus g. Radviliškio m. ir tinklų inventorizacija Radviliškio rajone</v>
      </c>
      <c r="E59" s="42" t="s">
        <v>1087</v>
      </c>
    </row>
    <row r="60" spans="2:5" ht="36" x14ac:dyDescent="0.25">
      <c r="B60" s="30" t="str">
        <f>'1 lentelė'!B60</f>
        <v>1.1.3.1.16</v>
      </c>
      <c r="C60" s="29" t="str">
        <f>'1 lentelė'!C60</f>
        <v>R06-0008-050000-0238</v>
      </c>
      <c r="D60" s="30" t="str">
        <f>'1 lentelė'!D60</f>
        <v>Rūšiuojamuoju būdu surinktų maisto ir virtuvės atliekų apdorojimo infrastruktūros sukūrimas Šiaulių regione</v>
      </c>
      <c r="E60" s="42" t="s">
        <v>1238</v>
      </c>
    </row>
    <row r="61" spans="2:5" ht="43.5" customHeight="1" x14ac:dyDescent="0.25">
      <c r="B61" s="20" t="str">
        <f>'1 lentelė'!B61</f>
        <v>1.1.4</v>
      </c>
      <c r="C61" s="21"/>
      <c r="D61" s="22" t="str">
        <f>'1 lentelė'!D61</f>
        <v>Uždavinys: Gerinti aplinkos kokybę: mažinti aplinkos taršą, tvarkyti užterštas teritorijas ir vykdyti taršos prevenciją</v>
      </c>
      <c r="E61" s="40"/>
    </row>
    <row r="62" spans="2:5" ht="39.75" customHeight="1" x14ac:dyDescent="0.25">
      <c r="B62" s="23" t="str">
        <f>'1 lentelė'!B62</f>
        <v>1.1.4.1</v>
      </c>
      <c r="C62" s="24"/>
      <c r="D62" s="25" t="str">
        <f>'1 lentelė'!D62</f>
        <v>Priemonė: Tvarkyti ar atkurti natūralaus ar urbanizuoto kraštovaizdžio kompleksus ar atskirus jų elementus</v>
      </c>
      <c r="E62" s="41"/>
    </row>
    <row r="63" spans="2:5" ht="66" customHeight="1" x14ac:dyDescent="0.25">
      <c r="B63" s="28" t="str">
        <f>'1 lentelė'!B63</f>
        <v>1.1.4.1.1</v>
      </c>
      <c r="C63" s="29" t="str">
        <f>'1 lentelė'!C63</f>
        <v>R06-0019-380000-0042</v>
      </c>
      <c r="D63" s="28" t="str">
        <f>'1 lentelė'!D63</f>
        <v>Akmenės rajono vietovių kraštovaizdžio tvarkymas</v>
      </c>
      <c r="E63" s="42" t="s">
        <v>1118</v>
      </c>
    </row>
    <row r="64" spans="2:5" ht="28.5" customHeight="1" x14ac:dyDescent="0.25">
      <c r="B64" s="28" t="str">
        <f>'1 lentelė'!B64</f>
        <v>1.1.4.1.2</v>
      </c>
      <c r="C64" s="29" t="str">
        <f>'1 lentelė'!C64</f>
        <v>R06-0019-380000-0043</v>
      </c>
      <c r="D64" s="28" t="str">
        <f>'1 lentelė'!D64</f>
        <v>Gamtinio karkaso sprendinių koregavimas Akmenės rajono savivaldybės bendruosiuose planuose</v>
      </c>
      <c r="E64" s="42" t="s">
        <v>1187</v>
      </c>
    </row>
    <row r="65" spans="2:5" ht="75.75" customHeight="1" x14ac:dyDescent="0.25">
      <c r="B65" s="28" t="str">
        <f>'1 lentelė'!B65</f>
        <v>1.1.4.1.3</v>
      </c>
      <c r="C65" s="215" t="str">
        <f>'1 lentelė'!C65</f>
        <v>R06-0019-380000-0043</v>
      </c>
      <c r="D65" s="216" t="str">
        <f>'1 lentelė'!D65</f>
        <v>Bešeimininkių apleistų pastatų likvidavimas Joniškio rajone</v>
      </c>
      <c r="E65" s="217" t="s">
        <v>1120</v>
      </c>
    </row>
    <row r="66" spans="2:5" ht="66.75" customHeight="1" x14ac:dyDescent="0.25">
      <c r="B66" s="28" t="str">
        <f>'1 lentelė'!B66</f>
        <v>1.1.4.1.4</v>
      </c>
      <c r="C66" s="29" t="str">
        <f>'1 lentelė'!C66</f>
        <v>R06-0019-380000-0044</v>
      </c>
      <c r="D66" s="28" t="str">
        <f>'1 lentelė'!D66</f>
        <v>Kelmės dvaro ansamblio parko sutvarkymas ir pritaikymas visuomenės poreikiams</v>
      </c>
      <c r="E66" s="42" t="s">
        <v>1119</v>
      </c>
    </row>
    <row r="67" spans="2:5" ht="78.75" customHeight="1" x14ac:dyDescent="0.25">
      <c r="B67" s="28" t="str">
        <f>'1 lentelė'!B67</f>
        <v>1.1.4.1.5</v>
      </c>
      <c r="C67" s="215" t="str">
        <f>'1 lentelė'!C67</f>
        <v>R06-0019-380000-0045</v>
      </c>
      <c r="D67" s="216" t="str">
        <f>'1 lentelė'!D67</f>
        <v>Kraštovaizdžio būklės gerinimas Pakruojo rajono savivaldybės teritorijoje (I etapas)</v>
      </c>
      <c r="E67" s="217" t="s">
        <v>1116</v>
      </c>
    </row>
    <row r="68" spans="2:5" ht="24" x14ac:dyDescent="0.25">
      <c r="B68" s="28" t="str">
        <f>'1 lentelė'!B68</f>
        <v>1.1.4.1.6</v>
      </c>
      <c r="C68" s="29" t="str">
        <f>'1 lentelė'!C68</f>
        <v>R06-0019-380000-0046</v>
      </c>
      <c r="D68" s="28" t="str">
        <f>'1 lentelė'!D68</f>
        <v>Kraštovaizdžio būklės gerinimas Pakruojo rajono savivaldybės teritorijoje (II etapas)</v>
      </c>
      <c r="E68" s="46" t="s">
        <v>1188</v>
      </c>
    </row>
    <row r="69" spans="2:5" ht="52.5" customHeight="1" x14ac:dyDescent="0.25">
      <c r="B69" s="28" t="str">
        <f>'1 lentelė'!B69</f>
        <v>1.1.4.1.7</v>
      </c>
      <c r="C69" s="29" t="str">
        <f>'1 lentelė'!C69</f>
        <v>R06-0019-380000-0049</v>
      </c>
      <c r="D69" s="28" t="str">
        <f>'1 lentelė'!D69</f>
        <v>Kraštovaizdžio formavimas ir ekologinės būklės gerinimas Radviliškio m. Eibariškių parko teritorijoje</v>
      </c>
      <c r="E69" s="42" t="s">
        <v>1121</v>
      </c>
    </row>
    <row r="70" spans="2:5" ht="78.75" customHeight="1" x14ac:dyDescent="0.25">
      <c r="B70" s="28" t="str">
        <f>'1 lentelė'!B70</f>
        <v>1.1.4.1.8</v>
      </c>
      <c r="C70" s="215" t="str">
        <f>'1 lentelė'!C70</f>
        <v>R06-0019-380000-0051</v>
      </c>
      <c r="D70" s="216" t="str">
        <f>'1 lentelė'!D70</f>
        <v>Kraštovaizdžio būklės gerinimas Šiaulių mieste</v>
      </c>
      <c r="E70" s="217" t="s">
        <v>1122</v>
      </c>
    </row>
    <row r="71" spans="2:5" ht="64.5" customHeight="1" x14ac:dyDescent="0.25">
      <c r="B71" s="28" t="str">
        <f>'1 lentelė'!B71</f>
        <v>1.1.4.1.9</v>
      </c>
      <c r="C71" s="215" t="str">
        <f>'1 lentelė'!C71</f>
        <v>R06-0019-380000-0052</v>
      </c>
      <c r="D71" s="216" t="str">
        <f>'1 lentelė'!D71</f>
        <v>Šiaulių rajono vietovių kraštovaizdžio tvarkymas</v>
      </c>
      <c r="E71" s="217" t="s">
        <v>1117</v>
      </c>
    </row>
    <row r="72" spans="2:5" ht="88.5" customHeight="1" x14ac:dyDescent="0.25">
      <c r="B72" s="28" t="str">
        <f>'1 lentelė'!B72</f>
        <v>1.1.4.1.10</v>
      </c>
      <c r="C72" s="29" t="str">
        <f>'1 lentelė'!C72</f>
        <v>R06-0019-380000-0053</v>
      </c>
      <c r="D72" s="28" t="str">
        <f>'1 lentelė'!D72</f>
        <v>Šiaulių rajono vietovių kraštovaizdžio tvarkymas II etapas</v>
      </c>
      <c r="E72" s="42" t="s">
        <v>1145</v>
      </c>
    </row>
    <row r="73" spans="2:5" ht="88.5" customHeight="1" x14ac:dyDescent="0.25">
      <c r="B73" s="28" t="str">
        <f>'1 lentelė'!B73</f>
        <v>1.1.4.1.11</v>
      </c>
      <c r="C73" s="29" t="str">
        <f>'1 lentelė'!C73</f>
        <v>R06-0019-380000-0196</v>
      </c>
      <c r="D73" s="28" t="str">
        <f>'1 lentelė'!D73</f>
        <v>Kelmės miesto Tūkstantmečio parko sutvarkymas</v>
      </c>
      <c r="E73" s="42" t="s">
        <v>1123</v>
      </c>
    </row>
    <row r="74" spans="2:5" ht="66" customHeight="1" x14ac:dyDescent="0.25">
      <c r="B74" s="30" t="str">
        <f>'1 lentelė'!B74</f>
        <v>1.1.4.1.12</v>
      </c>
      <c r="C74" s="31" t="str">
        <f>'1 lentelė'!C74</f>
        <v>R06-0019-380000-0197</v>
      </c>
      <c r="D74" s="30" t="str">
        <f>'1 lentelė'!D74</f>
        <v>Bešeimininkių pastatų likvidavimas Joniškio rajone</v>
      </c>
      <c r="E74" s="42" t="s">
        <v>1184</v>
      </c>
    </row>
    <row r="75" spans="2:5" ht="39" customHeight="1" x14ac:dyDescent="0.25">
      <c r="B75" s="30" t="str">
        <f>'1 lentelė'!B75</f>
        <v>1.1.4.1.13.</v>
      </c>
      <c r="C75" s="31" t="str">
        <f>'1 lentelė'!C75</f>
        <v>R06-0019-380000-0235</v>
      </c>
      <c r="D75" s="3" t="s">
        <v>1182</v>
      </c>
      <c r="E75" s="42" t="s">
        <v>1183</v>
      </c>
    </row>
    <row r="76" spans="2:5" ht="24" x14ac:dyDescent="0.25">
      <c r="B76" s="20" t="str">
        <f>'1 lentelė'!B76</f>
        <v>1.1.5</v>
      </c>
      <c r="C76" s="21"/>
      <c r="D76" s="22" t="str">
        <f>'1 lentelė'!D76</f>
        <v>Uždavinys: Skatinti investicijas į regiono socialinę ir ekonominę plėtrą</v>
      </c>
      <c r="E76" s="40"/>
    </row>
    <row r="77" spans="2:5" ht="15" x14ac:dyDescent="0.25">
      <c r="B77" s="28" t="str">
        <f>'1 lentelė'!B77</f>
        <v>1.1.5.1.</v>
      </c>
      <c r="C77" s="29"/>
      <c r="D77" s="218" t="str">
        <f>'1 lentelė'!D77</f>
        <v>Priemonė: Skatinti užimtumą regione</v>
      </c>
      <c r="E77" s="42"/>
    </row>
    <row r="78" spans="2:5" ht="36" x14ac:dyDescent="0.25">
      <c r="B78" s="28" t="str">
        <f>'1 lentelė'!B78</f>
        <v>1.1.5.1.1</v>
      </c>
      <c r="C78" s="29" t="str">
        <f>'1 lentelė'!C78</f>
        <v>R06-0000-510000-0217</v>
      </c>
      <c r="D78" s="28" t="str">
        <f ca="1">'1 lentelė'!D78</f>
        <v>Įmonės gamybinių pajėgų plėtra ir darnus išteklių naudojimas (ŠRPT 2016 03 30 sprendimas Nr. 51/5S-18)</v>
      </c>
      <c r="E78" s="42" t="s">
        <v>1134</v>
      </c>
    </row>
    <row r="79" spans="2:5" ht="36" x14ac:dyDescent="0.25">
      <c r="B79" s="28" t="str">
        <f>'1 lentelė'!B79</f>
        <v>1.1.5.1.2</v>
      </c>
      <c r="C79" s="29" t="str">
        <f>'1 lentelė'!C79</f>
        <v>R06-0000-510000-0218</v>
      </c>
      <c r="D79" s="28" t="str">
        <f>'1 lentelė'!D79</f>
        <v>AB "Neaustinių medžiagų fabrikas" įmonių grupės plėtra didinant eksporto apimtis (ŠRPT 2016 06 28 sprendimas Nr. 51/5S-27)</v>
      </c>
      <c r="E79" s="42" t="s">
        <v>1127</v>
      </c>
    </row>
    <row r="80" spans="2:5" ht="48" x14ac:dyDescent="0.25">
      <c r="B80" s="28" t="str">
        <f>'1 lentelė'!B80</f>
        <v>1.1.5.1.3</v>
      </c>
      <c r="C80" s="215" t="str">
        <f>'1 lentelė'!C80</f>
        <v>R06-0000-510000-0219</v>
      </c>
      <c r="D80" s="216" t="str">
        <f>'1 lentelė'!D80</f>
        <v>Įmonės modernizavimas ir plėtra, įrengiant naują "Benninghoven" asfaltbetonio gamybos liniją TBA 2000 UC (ŠRPT 2016 06 28 sprendimas Nr. 51/5S-28)</v>
      </c>
      <c r="E80" s="217" t="s">
        <v>1128</v>
      </c>
    </row>
    <row r="81" spans="2:5" ht="36" x14ac:dyDescent="0.25">
      <c r="B81" s="28" t="str">
        <f>'1 lentelė'!B81</f>
        <v>1.1.5.1.4</v>
      </c>
      <c r="C81" s="29" t="str">
        <f>'1 lentelė'!C81</f>
        <v>R06-0000-520000-0220</v>
      </c>
      <c r="D81" s="28" t="str">
        <f>'1 lentelė'!D81</f>
        <v>UAB „Sporto investicijos“ pastatų ir statinių (Ežero g. 11, Šiauliai) rekonstrukcijos projektas (ŠRPT 2016 11 30 sprendimas Nr. 51/5S-67)</v>
      </c>
      <c r="E81" s="42" t="s">
        <v>1129</v>
      </c>
    </row>
    <row r="82" spans="2:5" ht="36" x14ac:dyDescent="0.25">
      <c r="B82" s="28" t="str">
        <f>'1 lentelė'!B82</f>
        <v>1.1.5.1.5</v>
      </c>
      <c r="C82" s="29" t="str">
        <f>'1 lentelė'!C82</f>
        <v>R06-0000-510000-0221</v>
      </c>
      <c r="D82" s="28" t="str">
        <f>'1 lentelė'!D82</f>
        <v>Naujo modernaus cemento krovos terminalo Šiaulių mieste įrengimas (ŠRPT 2017 03 07 sprendimas Nr. 51/5S-16)</v>
      </c>
      <c r="E82" s="42" t="s">
        <v>1130</v>
      </c>
    </row>
    <row r="83" spans="2:5" ht="36" x14ac:dyDescent="0.25">
      <c r="B83" s="28" t="str">
        <f>'1 lentelė'!B83</f>
        <v>1.1.5.1.6</v>
      </c>
      <c r="C83" s="29" t="str">
        <f>'1 lentelė'!C83</f>
        <v>R06-0000-510000-0222</v>
      </c>
      <c r="D83" s="28" t="str">
        <f>'1 lentelė'!D83</f>
        <v>Naujos modernios UAB "Putokšnis" gamybos bazės Šiaulių mieste įrengimas (ŠRPT 2017 09 29 sprendimas Nr. 51/5S-60)</v>
      </c>
      <c r="E83" s="42" t="s">
        <v>1135</v>
      </c>
    </row>
    <row r="84" spans="2:5" ht="24" x14ac:dyDescent="0.25">
      <c r="B84" s="28" t="str">
        <f>'1 lentelė'!B84</f>
        <v>1.1.5.1.7</v>
      </c>
      <c r="C84" s="29" t="str">
        <f>'1 lentelė'!C84</f>
        <v>R06-0000-510000-0223</v>
      </c>
      <c r="D84" s="28" t="str">
        <f>'1 lentelė'!D84</f>
        <v>Medienos produktų gamybos inovacijos (ŠRPT 2018 02 21 sprendimas Nr. 51/5S-20)</v>
      </c>
      <c r="E84" s="42" t="s">
        <v>1136</v>
      </c>
    </row>
    <row r="85" spans="2:5" ht="36" x14ac:dyDescent="0.25">
      <c r="B85" s="28" t="str">
        <f>'1 lentelė'!B85</f>
        <v>1.1.5.1.8</v>
      </c>
      <c r="C85" s="29" t="str">
        <f>'1 lentelė'!C85</f>
        <v>R06-0000-510000-0224</v>
      </c>
      <c r="D85" s="28" t="str">
        <f>'1 lentelė'!D85</f>
        <v>Naujo gamybinio UAB "Hampidjan Baltic" cecho įrengimas Šiaulių mieste (ŠRPT 2018 06 05 sprendimas Nr. 51/5S-48)</v>
      </c>
      <c r="E85" s="42" t="s">
        <v>1131</v>
      </c>
    </row>
    <row r="86" spans="2:5" ht="54" customHeight="1" x14ac:dyDescent="0.25">
      <c r="B86" s="28" t="str">
        <f>'1 lentelė'!B86</f>
        <v>1.1.5.1.9</v>
      </c>
      <c r="C86" s="29" t="str">
        <f>'1 lentelė'!C86</f>
        <v>R06-0000-515200-0225</v>
      </c>
      <c r="D86" s="28" t="str">
        <f>'1 lentelė'!D86</f>
        <v>Naujos modernios UAB "Autogedas" paslaugų gamybos bazės Kuprių kaime, Šiaulių rajone, įrengimas (ŠRPT 2018 06 05 sprendimas Nr. 51/5S-49)</v>
      </c>
      <c r="E86" s="42" t="s">
        <v>1132</v>
      </c>
    </row>
    <row r="87" spans="2:5" ht="51" customHeight="1" x14ac:dyDescent="0.25">
      <c r="B87" s="28" t="str">
        <f>'1 lentelė'!B87</f>
        <v>1.1.5.1.10</v>
      </c>
      <c r="C87" s="29" t="str">
        <f>'1 lentelė'!C87</f>
        <v>R06-0000-515200-0226</v>
      </c>
      <c r="D87" s="28" t="str">
        <f>'1 lentelė'!D87</f>
        <v>UAB "Plenonis" modernaus paslaugų ir augalinės kilmės aliejaus, riebalų perdirbimo ir gamybos terminalo įrengimas (ŠRPT 2018 09 13 sprendimas Nr. 51/5S-63)</v>
      </c>
      <c r="E87" s="42" t="s">
        <v>1133</v>
      </c>
    </row>
    <row r="88" spans="2:5" ht="30" customHeight="1" x14ac:dyDescent="0.25">
      <c r="B88" s="28" t="str">
        <f>'1 lentelė'!B88</f>
        <v>1.1.5.1.11</v>
      </c>
      <c r="C88" s="29" t="str">
        <f>'1 lentelė'!C88</f>
        <v>R06-0000-420000-0230</v>
      </c>
      <c r="D88" s="28" t="str">
        <f>'1 lentelė'!D88</f>
        <v>Dingusio Štetlo muziejus (ŠRPT 2019 09 04 sprendimas Nr. 51/5S-38)</v>
      </c>
      <c r="E88" s="43" t="s">
        <v>1158</v>
      </c>
    </row>
    <row r="89" spans="2:5" ht="38.25" customHeight="1" x14ac:dyDescent="0.25">
      <c r="B89" s="30" t="str">
        <f>'1 lentelė'!B89</f>
        <v>1.1.5.1.12</v>
      </c>
      <c r="C89" s="31" t="str">
        <f>'1 lentelė'!C89</f>
        <v>R06-0000-510000-0231</v>
      </c>
      <c r="D89" s="30" t="str">
        <f>'1 lentelė'!D89</f>
        <v>UAB "Bodesa" gamybos pajėgumų didinimas  ir saulės elektrinės įrengimas (ŠRPT 2019 12 23  sprendimas Nr. 51/5S-68)</v>
      </c>
      <c r="E89" s="42" t="s">
        <v>1165</v>
      </c>
    </row>
    <row r="90" spans="2:5" ht="40.5" customHeight="1" x14ac:dyDescent="0.25">
      <c r="B90" s="30" t="str">
        <f>'1 lentelė'!B90</f>
        <v>1.1.5.1.13</v>
      </c>
      <c r="C90" s="31" t="str">
        <f>'1 lentelė'!C90</f>
        <v>R06-9907-360000-0234</v>
      </c>
      <c r="D90" s="30" t="str">
        <f>'1 lentelė'!D90</f>
        <v>Sąlygų sukūrimas verslo plėtrai ir investicijų pritraukimui, įrengiant viešąją susisiekimo infrastruktūrą Šiaulių mieste</v>
      </c>
      <c r="E90" s="42" t="s">
        <v>1179</v>
      </c>
    </row>
    <row r="91" spans="2:5" ht="37.5" customHeight="1" x14ac:dyDescent="0.25">
      <c r="B91" s="28" t="str">
        <f>'1 lentelė'!B91</f>
        <v>1.1.5.1.14</v>
      </c>
      <c r="C91" s="29" t="str">
        <f>'1 lentelė'!C91</f>
        <v>R06-9907-360000-0237</v>
      </c>
      <c r="D91" s="28" t="str">
        <f>'1 lentelė'!D91</f>
        <v>Akmenės laisvosios ekonominės zonos (šiaurinės dalies) infrastruktūros įrengimas</v>
      </c>
      <c r="E91" s="43" t="s">
        <v>1252</v>
      </c>
    </row>
    <row r="92" spans="2:5" ht="37.5" customHeight="1" x14ac:dyDescent="0.25">
      <c r="B92" s="30" t="str">
        <f>'1 lentelė'!B92</f>
        <v>1.1.5.1.15</v>
      </c>
      <c r="C92" s="31" t="str">
        <f>'1 lentelė'!C92</f>
        <v>R06-9906-360000-0239</v>
      </c>
      <c r="D92" s="30" t="str">
        <f>'1 lentelė'!D92</f>
        <v>Investicinės aplinkos gerinimas Šiaulių laisvojoje ekonominėje zonoje ir jos prieigose</v>
      </c>
      <c r="E92" s="42" t="s">
        <v>1248</v>
      </c>
    </row>
    <row r="93" spans="2:5" ht="15" x14ac:dyDescent="0.25">
      <c r="B93" s="17" t="str">
        <f>'1 lentelė'!B93</f>
        <v>1.2.</v>
      </c>
      <c r="C93" s="18"/>
      <c r="D93" s="19" t="str">
        <f>'1 lentelė'!D93</f>
        <v>Tikslas: Didinti teritorinę sanglaudą regione</v>
      </c>
      <c r="E93" s="39"/>
    </row>
    <row r="94" spans="2:5" ht="24" x14ac:dyDescent="0.25">
      <c r="B94" s="20" t="str">
        <f>'1 lentelė'!B94</f>
        <v>1.2.1.</v>
      </c>
      <c r="C94" s="21"/>
      <c r="D94" s="22" t="str">
        <f>'1 lentelė'!D94</f>
        <v>Uždavinys: Kompleksiškai spręsti miesto gyvenamųjų vietovių problemas</v>
      </c>
      <c r="E94" s="40"/>
    </row>
    <row r="95" spans="2:5" ht="36" x14ac:dyDescent="0.25">
      <c r="B95" s="28" t="str">
        <f>'1 lentelė'!B95</f>
        <v>1.2.1.1.</v>
      </c>
      <c r="C95" s="29"/>
      <c r="D95" s="218" t="str">
        <f>'1 lentelė'!D95</f>
        <v>Priemonė: Kompleksiškai atnaujinti savivaldybių centrų ir kitų miestų (nuo 6 iki 100 tūkst. gyventojų) viešąją infrastruktūrą</v>
      </c>
      <c r="E95" s="42"/>
    </row>
    <row r="96" spans="2:5" ht="57.75" customHeight="1" x14ac:dyDescent="0.25">
      <c r="B96" s="28" t="str">
        <f>'1 lentelė'!B96</f>
        <v>1.2.1.1.1</v>
      </c>
      <c r="C96" s="29" t="str">
        <f>'1 lentelė'!C96</f>
        <v>R06-9903-290000-0054</v>
      </c>
      <c r="D96" s="28" t="str">
        <f>'1 lentelė'!D96</f>
        <v>Naujosios Akmenės Kultūros rūmų aplinkos (viešosios erdvės) sutvarkymas ir pritaikymas bendruomenės ir verslo poreikiams</v>
      </c>
      <c r="E96" s="42" t="s">
        <v>973</v>
      </c>
    </row>
    <row r="97" spans="2:93" ht="39.6" customHeight="1" x14ac:dyDescent="0.25">
      <c r="B97" s="28" t="str">
        <f>'1 lentelė'!B97</f>
        <v>1.2.1.1.2</v>
      </c>
      <c r="C97" s="215" t="str">
        <f>'1 lentelė'!C97</f>
        <v>R06-9903-300000-0055</v>
      </c>
      <c r="D97" s="216" t="str">
        <f>'1 lentelė'!D97</f>
        <v xml:space="preserve">Kompleksinis Joniškio miesto daugiabučių gyvenamųjų namų kvartalų sutvarkymas </v>
      </c>
      <c r="E97" s="217" t="s">
        <v>971</v>
      </c>
    </row>
    <row r="98" spans="2:93" ht="90.75" customHeight="1" x14ac:dyDescent="0.25">
      <c r="B98" s="28" t="str">
        <f>'1 lentelė'!B98</f>
        <v>1.2.1.1.3</v>
      </c>
      <c r="C98" s="215" t="str">
        <f>'1 lentelė'!C98</f>
        <v>R06-9903-290000-0056</v>
      </c>
      <c r="D98" s="216" t="str">
        <f>'1 lentelė'!D98</f>
        <v>Kelmės dvaro sodybos parterinės dalies sutvarkymas ir pritaikymas visuomenės poreikiams</v>
      </c>
      <c r="E98" s="217" t="s">
        <v>972</v>
      </c>
      <c r="CO98" s="4"/>
    </row>
    <row r="99" spans="2:93" ht="102" customHeight="1" x14ac:dyDescent="0.25">
      <c r="B99" s="28" t="str">
        <f>'1 lentelė'!B99</f>
        <v>1.2.1.1.4</v>
      </c>
      <c r="C99" s="215" t="str">
        <f>'1 lentelė'!C99</f>
        <v>R06-9905-290000-0057</v>
      </c>
      <c r="D99" s="216" t="str">
        <f>'1 lentelė'!D99</f>
        <v xml:space="preserve">Pakruojo m. Vienybės aikštės, prieigų prie jos sutvarkymas ir pritaikymas bendruomeniniams ir verslo poreikiams </v>
      </c>
      <c r="E99" s="217" t="s">
        <v>975</v>
      </c>
    </row>
    <row r="100" spans="2:93" ht="54.75" customHeight="1" x14ac:dyDescent="0.25">
      <c r="B100" s="28" t="str">
        <f>'1 lentelė'!B100</f>
        <v>1.2.1.1.5</v>
      </c>
      <c r="C100" s="29" t="str">
        <f>'1 lentelė'!C100</f>
        <v>R06-9905-290000-0058</v>
      </c>
      <c r="D100" s="28" t="str">
        <f>'1 lentelė'!D100</f>
        <v xml:space="preserve">Pakruojo m. Laisvės aikštės sutvarkymas ir pritaikymas bendruomeniniams ir verslo poreikiams </v>
      </c>
      <c r="E100" s="42" t="s">
        <v>976</v>
      </c>
    </row>
    <row r="101" spans="2:93" ht="28.5" customHeight="1" x14ac:dyDescent="0.25">
      <c r="B101" s="28" t="str">
        <f>'1 lentelė'!B101</f>
        <v>1.2.1.1.6</v>
      </c>
      <c r="C101" s="29" t="str">
        <f>'1 lentelė'!C101</f>
        <v>R06-9905-290000-0059</v>
      </c>
      <c r="D101" s="28" t="str">
        <f>'1 lentelė'!D101</f>
        <v xml:space="preserve">Pakruojo m. turgavietės sutvarkymas ir pritaikymas verslo poreikiams </v>
      </c>
      <c r="E101" s="42" t="s">
        <v>1166</v>
      </c>
    </row>
    <row r="102" spans="2:93" s="224" customFormat="1" ht="55.5" customHeight="1" x14ac:dyDescent="0.25">
      <c r="B102" s="28" t="str">
        <f>'1 lentelė'!B102</f>
        <v>1.2.1.1.7</v>
      </c>
      <c r="C102" s="29" t="str">
        <f>'1 lentelė'!C102</f>
        <v>R06-9905-290000-0061</v>
      </c>
      <c r="D102" s="28" t="str">
        <f>'1 lentelė'!D102</f>
        <v>Kuršėnų m. Lauryno Ivinskio aikštės sutvarkymas ir pritaikymas bendruomeniniams ir verslo poreikiams</v>
      </c>
      <c r="E102" s="42" t="s">
        <v>974</v>
      </c>
    </row>
    <row r="103" spans="2:93" ht="66" customHeight="1" x14ac:dyDescent="0.25">
      <c r="B103" s="28" t="str">
        <f>'1 lentelė'!B103</f>
        <v>1.2.1.1.8</v>
      </c>
      <c r="C103" s="29" t="str">
        <f>'1 lentelė'!C103</f>
        <v>R06-9905-290000-0062</v>
      </c>
      <c r="D103" s="28" t="str">
        <f>'1 lentelė'!D103</f>
        <v>Pavenčių laisvalaikio zonos įkūrimas Kuršėnų mieste</v>
      </c>
      <c r="E103" s="42" t="s">
        <v>1125</v>
      </c>
    </row>
    <row r="104" spans="2:93" ht="54.75" customHeight="1" x14ac:dyDescent="0.25">
      <c r="B104" s="26" t="str">
        <f>'1 lentelė'!B104</f>
        <v>1.2.1.1.9</v>
      </c>
      <c r="C104" s="27" t="str">
        <f>'1 lentelė'!C104</f>
        <v>R06-9905-290000-0063</v>
      </c>
      <c r="D104" s="26" t="str">
        <f>'1 lentelė'!D104</f>
        <v>Ventos upės viešosios erdvės Kuršėnų mieste įrengimas ir pritaikymas bendruomeniniams ir verslo poreikiams</v>
      </c>
      <c r="E104" s="42" t="s">
        <v>1228</v>
      </c>
    </row>
    <row r="105" spans="2:93" ht="36" x14ac:dyDescent="0.25">
      <c r="B105" s="26" t="str">
        <f>'1 lentelė'!B105</f>
        <v>1.2.1.1.10</v>
      </c>
      <c r="C105" s="27" t="str">
        <f>'1 lentelė'!C105</f>
        <v>R06-9905-300000-0064</v>
      </c>
      <c r="D105" s="26" t="str">
        <f>'1 lentelė'!D105</f>
        <v>Kompleksinis Kuršėnų miesto daugiabučių namų gyvenamųjų kvartalų sutvarkymas</v>
      </c>
      <c r="E105" s="42" t="s">
        <v>1229</v>
      </c>
    </row>
    <row r="106" spans="2:93" ht="36" x14ac:dyDescent="0.25">
      <c r="B106" s="30" t="str">
        <f>'1 lentelė'!B106</f>
        <v>1.2.1.1.11</v>
      </c>
      <c r="C106" s="31" t="str">
        <f>'1 lentelė'!C106</f>
        <v>R06-9905-300000-0065</v>
      </c>
      <c r="D106" s="30" t="str">
        <f>'1 lentelė'!D106</f>
        <v>Kompleksinis Kuršėnų miesto daugiabučių namų gyvenamųjų kvartalų sutvarkymas (II etapas)</v>
      </c>
      <c r="E106" s="42" t="s">
        <v>1249</v>
      </c>
    </row>
    <row r="107" spans="2:93" ht="42" customHeight="1" x14ac:dyDescent="0.25">
      <c r="B107" s="26" t="str">
        <f>'1 lentelė'!B107</f>
        <v>1.2.1.1.12</v>
      </c>
      <c r="C107" s="27" t="str">
        <f>'1 lentelė'!C107</f>
        <v>R06-9905-280000-0209</v>
      </c>
      <c r="D107" s="26" t="str">
        <f>'1 lentelė'!D107</f>
        <v>Pakruojo m. Kruojos upės pakrančių ir miesto parko sutvarkymas</v>
      </c>
      <c r="E107" s="42" t="s">
        <v>1126</v>
      </c>
    </row>
    <row r="108" spans="2:93" ht="78" customHeight="1" x14ac:dyDescent="0.25">
      <c r="B108" s="26" t="str">
        <f>'1 lentelė'!B108</f>
        <v>1.2.1.1.13</v>
      </c>
      <c r="C108" s="27" t="str">
        <f>'1 lentelė'!C108</f>
        <v>R06-9905-340000-0210</v>
      </c>
      <c r="D108" s="26" t="str">
        <f>'1 lentelė'!D108</f>
        <v>Buvusios Pakruojo m. spaustuvės pastato konversija</v>
      </c>
      <c r="E108" s="36" t="s">
        <v>977</v>
      </c>
    </row>
    <row r="109" spans="2:93" ht="64.5" customHeight="1" x14ac:dyDescent="0.25">
      <c r="B109" s="23" t="str">
        <f>'1 lentelė'!B109</f>
        <v>1.2.1.2.</v>
      </c>
      <c r="C109" s="24"/>
      <c r="D109" s="25" t="str">
        <f>'1 lentelė'!D109</f>
        <v>Priemonė: Kompleksiškai plėtoti ir atnaujinti su problemomis susiduriančių Šiaulių miesto dalių viešąją infrastruktūrą, didinant miesto investicinį patrauklumą bei prisidedant prie jo tarptautinio konkurencingumo didėjimo</v>
      </c>
      <c r="E109" s="41"/>
    </row>
    <row r="110" spans="2:93" ht="78" customHeight="1" x14ac:dyDescent="0.25">
      <c r="B110" s="26" t="str">
        <f>'1 lentelė'!B110</f>
        <v>1.2.1.2.1</v>
      </c>
      <c r="C110" s="27" t="str">
        <f>'1 lentelė'!C110</f>
        <v>R06-9904-290000-0066</v>
      </c>
      <c r="D110" s="26" t="str">
        <f>'1 lentelė'!D110</f>
        <v>Prisikėlimo aikštės jos jungčių ir prieigų rekonstrukcija</v>
      </c>
      <c r="E110" s="36" t="s">
        <v>979</v>
      </c>
    </row>
    <row r="111" spans="2:93" ht="88.5" customHeight="1" x14ac:dyDescent="0.25">
      <c r="B111" s="26" t="str">
        <f>'1 lentelė'!B111</f>
        <v>1.2.1.2.2</v>
      </c>
      <c r="C111" s="27" t="str">
        <f>'1 lentelė'!C111</f>
        <v>R06-9904-290000-0067</v>
      </c>
      <c r="D111" s="26" t="str">
        <f>'1 lentelė'!D111</f>
        <v>Talkšos ežero pakrantės plėtra</v>
      </c>
      <c r="E111" s="36" t="s">
        <v>981</v>
      </c>
    </row>
    <row r="112" spans="2:93" ht="147" customHeight="1" x14ac:dyDescent="0.25">
      <c r="B112" s="26" t="str">
        <f>'1 lentelė'!B112</f>
        <v>1.2.1.2.3</v>
      </c>
      <c r="C112" s="27" t="str">
        <f>'1 lentelė'!C112</f>
        <v>R06-9904-290000-0068</v>
      </c>
      <c r="D112" s="26" t="str">
        <f>'1 lentelė'!D112</f>
        <v>Vilniaus gatvės pėsčiųjų bulvaro ir amfiteatro rekonstrukcija</v>
      </c>
      <c r="E112" s="36" t="s">
        <v>1220</v>
      </c>
    </row>
    <row r="113" spans="2:5" ht="88.5" customHeight="1" x14ac:dyDescent="0.25">
      <c r="B113" s="26" t="str">
        <f>'1 lentelė'!B113</f>
        <v>1.2.1.2.4</v>
      </c>
      <c r="C113" s="27" t="str">
        <f>'1 lentelė'!C113</f>
        <v>R06-9904-290000-0069</v>
      </c>
      <c r="D113" s="26" t="str">
        <f>'1 lentelė'!D113</f>
        <v>Aušros alėjos (nuo Žemaitės g. iki Varpo g.) viešųjų pastatų ir viešųjų erdvių prieigų rekonstrukcija</v>
      </c>
      <c r="E113" s="36" t="s">
        <v>982</v>
      </c>
    </row>
    <row r="114" spans="2:5" ht="87.75" customHeight="1" x14ac:dyDescent="0.25">
      <c r="B114" s="26" t="str">
        <f>'1 lentelė'!B114</f>
        <v>1.2.1.2.5</v>
      </c>
      <c r="C114" s="27" t="str">
        <f>'1 lentelė'!C114</f>
        <v>R06-9904-290000-0070</v>
      </c>
      <c r="D114" s="26" t="str">
        <f>'1 lentelė'!D114</f>
        <v>P. Višinskio gatvės viešųjų erdvių pritaikymas jaunimo poreikiams</v>
      </c>
      <c r="E114" s="36" t="s">
        <v>984</v>
      </c>
    </row>
    <row r="115" spans="2:5" ht="114" customHeight="1" x14ac:dyDescent="0.25">
      <c r="B115" s="26" t="str">
        <f>'1 lentelė'!B115</f>
        <v>1.2.1.2.6</v>
      </c>
      <c r="C115" s="27" t="str">
        <f>'1 lentelė'!C115</f>
        <v>R06-9904-290000-0071</v>
      </c>
      <c r="D115" s="26" t="str">
        <f>'1 lentelė'!D115</f>
        <v>Viešųjų erdvių ir gyvenamosios aplinkos gerinimas teritorijoje, besiribojančioje su Draugystės prospektu, Vytauto gatve, P. Višinskio gatve ir Dubijos gatve</v>
      </c>
      <c r="E115" s="36" t="s">
        <v>983</v>
      </c>
    </row>
    <row r="116" spans="2:5" ht="78" customHeight="1" x14ac:dyDescent="0.25">
      <c r="B116" s="26" t="str">
        <f>'1 lentelė'!B116</f>
        <v>1.2.1.2.7</v>
      </c>
      <c r="C116" s="27" t="str">
        <f>'1 lentelė'!C116</f>
        <v>R06-9904-290000-0072</v>
      </c>
      <c r="D116" s="26" t="str">
        <f>'1 lentelė'!D116</f>
        <v>Šiaulių miesto Centrinio ir Didždvario parkų bei jų prieigų sutvarkymas</v>
      </c>
      <c r="E116" s="36" t="s">
        <v>980</v>
      </c>
    </row>
    <row r="117" spans="2:5" s="224" customFormat="1" ht="54.75" customHeight="1" x14ac:dyDescent="0.25">
      <c r="B117" s="28" t="str">
        <f>'1 lentelė'!B117</f>
        <v>1.2.1.2.8</v>
      </c>
      <c r="C117" s="215" t="str">
        <f>'1 lentelė'!C117</f>
        <v>R06-9904-290000-0073</v>
      </c>
      <c r="D117" s="216" t="str">
        <f>'1 lentelė'!D117</f>
        <v>"Saulės laikrodžio" aikštės kapitalinis remontas</v>
      </c>
      <c r="E117" s="217" t="s">
        <v>978</v>
      </c>
    </row>
    <row r="118" spans="2:5" ht="24" x14ac:dyDescent="0.25">
      <c r="B118" s="30" t="str">
        <f>'1 lentelė'!B118</f>
        <v>1.2.1.2.9</v>
      </c>
      <c r="C118" s="31" t="str">
        <f>'1 lentelė'!C118</f>
        <v>R06-0021-370000-0074</v>
      </c>
      <c r="D118" s="30" t="str">
        <f>'1 lentelė'!D118</f>
        <v>Aplinkos oro kokybės gerinimas Šiaulių mieste</v>
      </c>
      <c r="E118" s="58" t="s">
        <v>1243</v>
      </c>
    </row>
    <row r="119" spans="2:5" ht="24" x14ac:dyDescent="0.25">
      <c r="B119" s="20" t="str">
        <f>'1 lentelė'!B119</f>
        <v>1.2.2</v>
      </c>
      <c r="C119" s="21"/>
      <c r="D119" s="22" t="str">
        <f>'1 lentelė'!D119</f>
        <v>Uždavinys: Kompleksiškai vystyti ir plėtoti kaimo gyvenamąsias vietoves</v>
      </c>
      <c r="E119" s="40"/>
    </row>
    <row r="120" spans="2:5" ht="24" x14ac:dyDescent="0.25">
      <c r="B120" s="23" t="str">
        <f>'1 lentelė'!B120</f>
        <v>1.2.2.1</v>
      </c>
      <c r="C120" s="24"/>
      <c r="D120" s="25" t="str">
        <f>'1 lentelė'!D120</f>
        <v>Priemonė: Remti kaimo atnaujinimą ir plėtrą taikant kaimo plėtros politikos priemones</v>
      </c>
      <c r="E120" s="41"/>
    </row>
    <row r="121" spans="2:5" s="224" customFormat="1" ht="66" customHeight="1" x14ac:dyDescent="0.25">
      <c r="B121" s="28" t="str">
        <f>'1 lentelė'!B121</f>
        <v>1.2.2.1.1</v>
      </c>
      <c r="C121" s="219" t="str">
        <f>'1 lentelė'!C121</f>
        <v>R06-ZM07-320000-0075</v>
      </c>
      <c r="D121" s="220" t="str">
        <f>'1 lentelė'!D121</f>
        <v>Sporto erdvės įrengimas Tytuvėnų apylinkių seniūnijos Budraičių kaime</v>
      </c>
      <c r="E121" s="221" t="s">
        <v>1089</v>
      </c>
    </row>
    <row r="122" spans="2:5" s="224" customFormat="1" ht="51.75" customHeight="1" x14ac:dyDescent="0.25">
      <c r="B122" s="28" t="str">
        <f>'1 lentelė'!B122</f>
        <v>1.2.2.1.2</v>
      </c>
      <c r="C122" s="215" t="str">
        <f>'1 lentelė'!C122</f>
        <v>R06-ZM07-282932-0076</v>
      </c>
      <c r="D122" s="216" t="str">
        <f>'1 lentelė'!D122</f>
        <v>Viešosios infrastruktūros atnaujinimas Joniškio rajono kaimo vietovėse</v>
      </c>
      <c r="E122" s="217" t="s">
        <v>1090</v>
      </c>
    </row>
    <row r="123" spans="2:5" ht="51.75" customHeight="1" x14ac:dyDescent="0.25">
      <c r="B123" s="26" t="str">
        <f>'1 lentelė'!B123</f>
        <v>1.2.2.1.3</v>
      </c>
      <c r="C123" s="27" t="str">
        <f>'1 lentelė'!C123</f>
        <v>R06-ZM07-070000-0077</v>
      </c>
      <c r="D123" s="26" t="str">
        <f>'1 lentelė'!D123</f>
        <v>Radviliškio rajono savivaldybės Prastavonių, Kunigiškių, Miežaičių, Arimaičių, Kaulinių ir Jonaitiškio kaimų geriamojo vandens gerinimo sistemų įrengimas</v>
      </c>
      <c r="E123" s="36" t="s">
        <v>1091</v>
      </c>
    </row>
    <row r="124" spans="2:5" ht="27" customHeight="1" x14ac:dyDescent="0.25">
      <c r="B124" s="26" t="e">
        <f>'1 lentelė'!#REF!</f>
        <v>#REF!</v>
      </c>
      <c r="C124" s="27" t="e">
        <f>'1 lentelė'!#REF!</f>
        <v>#REF!</v>
      </c>
      <c r="D124" s="26" t="e">
        <f>'1 lentelė'!#REF!</f>
        <v>#REF!</v>
      </c>
      <c r="E124" s="36" t="s">
        <v>1092</v>
      </c>
    </row>
    <row r="125" spans="2:5" ht="40.5" customHeight="1" x14ac:dyDescent="0.25">
      <c r="B125" s="26" t="e">
        <f>'1 lentelė'!#REF!</f>
        <v>#REF!</v>
      </c>
      <c r="C125" s="27" t="e">
        <f>'1 lentelė'!#REF!</f>
        <v>#REF!</v>
      </c>
      <c r="D125" s="26" t="e">
        <f>'1 lentelė'!#REF!</f>
        <v>#REF!</v>
      </c>
      <c r="E125" s="36" t="s">
        <v>1093</v>
      </c>
    </row>
    <row r="126" spans="2:5" s="224" customFormat="1" ht="50.25" customHeight="1" x14ac:dyDescent="0.25">
      <c r="B126" s="28" t="str">
        <f>'1 lentelė'!B124</f>
        <v>1.2.2.1.6</v>
      </c>
      <c r="C126" s="219" t="str">
        <f>'1 lentelė'!C124</f>
        <v>R06-ZM07-340000-0080</v>
      </c>
      <c r="D126" s="220" t="str">
        <f>'1 lentelė'!D124</f>
        <v>Viešosios infrastruktūros sutvarkymas Pakruojo rajono Žeimelio miestelyje</v>
      </c>
      <c r="E126" s="221" t="s">
        <v>1094</v>
      </c>
    </row>
    <row r="127" spans="2:5" s="224" customFormat="1" ht="54" customHeight="1" x14ac:dyDescent="0.25">
      <c r="B127" s="28" t="str">
        <f>'1 lentelė'!B125</f>
        <v>1.2.2.1.7</v>
      </c>
      <c r="C127" s="215" t="str">
        <f>'1 lentelė'!C125</f>
        <v>R06-ZM07-500000-0081</v>
      </c>
      <c r="D127" s="216" t="str">
        <f>'1 lentelė'!D125</f>
        <v>Viešosios infrastruktūros įrengimas Naisių kaime</v>
      </c>
      <c r="E127" s="217" t="s">
        <v>1095</v>
      </c>
    </row>
    <row r="128" spans="2:5" s="224" customFormat="1" ht="63.75" customHeight="1" x14ac:dyDescent="0.25">
      <c r="B128" s="28" t="str">
        <f>'1 lentelė'!B126</f>
        <v>1.2.2.1.8</v>
      </c>
      <c r="C128" s="219" t="str">
        <f>'1 lentelė'!C126</f>
        <v>R06-ZM07-500000-0082</v>
      </c>
      <c r="D128" s="220" t="str">
        <f>'1 lentelė'!D126</f>
        <v>Bendruomeninės infrastruktūros gerinimas Žalpių kaime</v>
      </c>
      <c r="E128" s="221" t="s">
        <v>1096</v>
      </c>
    </row>
    <row r="129" spans="2:5" ht="40.5" customHeight="1" x14ac:dyDescent="0.25">
      <c r="B129" s="26" t="e">
        <f>'1 lentelė'!#REF!</f>
        <v>#REF!</v>
      </c>
      <c r="C129" s="27" t="e">
        <f>'1 lentelė'!#REF!</f>
        <v>#REF!</v>
      </c>
      <c r="D129" s="26" t="e">
        <f>'1 lentelė'!#REF!</f>
        <v>#REF!</v>
      </c>
      <c r="E129" s="36" t="s">
        <v>1100</v>
      </c>
    </row>
    <row r="130" spans="2:5" ht="54.75" customHeight="1" x14ac:dyDescent="0.25">
      <c r="B130" s="26" t="str">
        <f>'1 lentelė'!B127</f>
        <v>1.2.2.1.10</v>
      </c>
      <c r="C130" s="27" t="str">
        <f>'1 lentelė'!C127</f>
        <v>R06-ZM07-500000-0084</v>
      </c>
      <c r="D130" s="26" t="str">
        <f>'1 lentelė'!D127</f>
        <v>Akmenės seniūnijos akmenės II  kaimo viešosios infrastruktūros sutvarkymas</v>
      </c>
      <c r="E130" s="36" t="s">
        <v>1097</v>
      </c>
    </row>
    <row r="131" spans="2:5" s="224" customFormat="1" ht="27" customHeight="1" x14ac:dyDescent="0.25">
      <c r="B131" s="28" t="str">
        <f>'1 lentelė'!B128</f>
        <v>1.2.2.1.11</v>
      </c>
      <c r="C131" s="215" t="str">
        <f>'1 lentelė'!C128</f>
        <v>R06-ZM07-340000-0085</v>
      </c>
      <c r="D131" s="216" t="str">
        <f>'1 lentelė'!D128</f>
        <v>Akmenės rajono savivaldybės Alkiškių kultūros namų pastato atnaujinimas (modernizavimas)</v>
      </c>
      <c r="E131" s="217" t="s">
        <v>1098</v>
      </c>
    </row>
    <row r="132" spans="2:5" ht="28.5" customHeight="1" x14ac:dyDescent="0.25">
      <c r="B132" s="28" t="str">
        <f>'1 lentelė'!B129</f>
        <v>1.2.2.1.12</v>
      </c>
      <c r="C132" s="27" t="str">
        <f>'1 lentelė'!C129</f>
        <v>R06-ZM07-290000-0086</v>
      </c>
      <c r="D132" s="26" t="str">
        <f>'1 lentelė'!D129</f>
        <v>Viešosios infrastruktūros įrengimas Varputėnų kaime</v>
      </c>
      <c r="E132" s="36" t="s">
        <v>1101</v>
      </c>
    </row>
    <row r="133" spans="2:5" s="224" customFormat="1" ht="24" x14ac:dyDescent="0.25">
      <c r="B133" s="28" t="str">
        <f>'1 lentelė'!B130</f>
        <v>1.2.2.1.13</v>
      </c>
      <c r="C133" s="215" t="str">
        <f>'1 lentelė'!C130</f>
        <v>R06-ZM07-290000-0087</v>
      </c>
      <c r="D133" s="216" t="str">
        <f>'1 lentelė'!D130</f>
        <v>Viešosios infrastruktūros įrengimas Sutkūnų kaime</v>
      </c>
      <c r="E133" s="217" t="s">
        <v>1102</v>
      </c>
    </row>
    <row r="134" spans="2:5" s="224" customFormat="1" ht="55.5" customHeight="1" x14ac:dyDescent="0.25">
      <c r="B134" s="28" t="e">
        <f>'1 lentelė'!#REF!</f>
        <v>#REF!</v>
      </c>
      <c r="C134" s="29" t="e">
        <f>'1 lentelė'!#REF!</f>
        <v>#REF!</v>
      </c>
      <c r="D134" s="28" t="e">
        <f>'1 lentelė'!#REF!</f>
        <v>#REF!</v>
      </c>
      <c r="E134" s="42" t="s">
        <v>1140</v>
      </c>
    </row>
    <row r="135" spans="2:5" s="224" customFormat="1" ht="48" x14ac:dyDescent="0.25">
      <c r="B135" s="28" t="str">
        <f>'1 lentelė'!B131</f>
        <v>1.2.2.1.15</v>
      </c>
      <c r="C135" s="219" t="str">
        <f>'1 lentelė'!C131</f>
        <v>R06-ZM07-330000-0089</v>
      </c>
      <c r="D135" s="220" t="str">
        <f>'1 lentelė'!D131</f>
        <v>Baisogalos seniūnijos Pakiršinio kaimo, Parko g. 6, pastato pritaikymas amatų veiklos plėtrai</v>
      </c>
      <c r="E135" s="221" t="s">
        <v>1219</v>
      </c>
    </row>
    <row r="136" spans="2:5" s="224" customFormat="1" ht="36" x14ac:dyDescent="0.25">
      <c r="B136" s="28" t="str">
        <f>'1 lentelė'!B132</f>
        <v>1.2.2.1.16</v>
      </c>
      <c r="C136" s="215" t="str">
        <f>'1 lentelė'!C132</f>
        <v>R06-ZM07-070000-0090</v>
      </c>
      <c r="D136" s="216" t="str">
        <f>'1 lentelė'!D132</f>
        <v>Kelmės apylinkių seniūnijos vandentvarkos infrastruktūros gerinimas</v>
      </c>
      <c r="E136" s="217" t="s">
        <v>1103</v>
      </c>
    </row>
    <row r="137" spans="2:5" s="224" customFormat="1" ht="41.25" customHeight="1" x14ac:dyDescent="0.25">
      <c r="B137" s="28" t="str">
        <f>'1 lentelė'!B133</f>
        <v>1.2.2.1.17</v>
      </c>
      <c r="C137" s="29" t="str">
        <f>'1 lentelė'!C133</f>
        <v>R06-ZM07-070000-0091</v>
      </c>
      <c r="D137" s="28" t="str">
        <f>'1 lentelė'!D133</f>
        <v>Tytuvėnų apylinkių seniūnijos vandentvarkos infrastruktūros gerinimas</v>
      </c>
      <c r="E137" s="42" t="s">
        <v>1104</v>
      </c>
    </row>
    <row r="138" spans="2:5" s="224" customFormat="1" ht="30" customHeight="1" x14ac:dyDescent="0.25">
      <c r="B138" s="28" t="str">
        <f>'1 lentelė'!B134</f>
        <v>1.2.2.1.18</v>
      </c>
      <c r="C138" s="215" t="str">
        <f>'1 lentelė'!C134</f>
        <v>R06-ZM07-320000-0093</v>
      </c>
      <c r="D138" s="216" t="str">
        <f>'1 lentelė'!D134</f>
        <v>Viešosios sporto infrastruktūros sutvarkymas Akmenės rajono Kivylių kaime</v>
      </c>
      <c r="E138" s="217" t="s">
        <v>1099</v>
      </c>
    </row>
    <row r="139" spans="2:5" s="224" customFormat="1" ht="41.25" customHeight="1" x14ac:dyDescent="0.25">
      <c r="B139" s="28" t="str">
        <f>'1 lentelė'!B135</f>
        <v>1.2.2.1.19</v>
      </c>
      <c r="C139" s="215" t="str">
        <f>'1 lentelė'!C135</f>
        <v>R06-ZM07-070000-0094</v>
      </c>
      <c r="D139" s="216" t="str">
        <f>'1 lentelė'!D135</f>
        <v>Mikniūnų kaimo vandentiekio tinklų rekonstrukcija ir vandens gerinimo įrenginių statyba</v>
      </c>
      <c r="E139" s="217" t="s">
        <v>1169</v>
      </c>
    </row>
    <row r="140" spans="2:5" s="224" customFormat="1" ht="45.75" customHeight="1" x14ac:dyDescent="0.25">
      <c r="B140" s="28" t="str">
        <f>'1 lentelė'!B136</f>
        <v>1.2.2.1.20</v>
      </c>
      <c r="C140" s="215" t="str">
        <f>'1 lentelė'!C136</f>
        <v>R06-ZM07-070000-0095</v>
      </c>
      <c r="D140" s="216" t="str">
        <f>'1 lentelė'!D136</f>
        <v>Draudelių kaimo vandentiekio tinklų rekonstrukcija ir vandens gerinimo įrenginių statyba</v>
      </c>
      <c r="E140" s="217" t="s">
        <v>1170</v>
      </c>
    </row>
    <row r="141" spans="2:5" s="224" customFormat="1" ht="45.75" customHeight="1" x14ac:dyDescent="0.25">
      <c r="B141" s="28" t="str">
        <f>'1 lentelė'!B137</f>
        <v>1.2.2.1.21</v>
      </c>
      <c r="C141" s="215" t="str">
        <f>'1 lentelė'!C137</f>
        <v>R06-ZM07-070000-0096</v>
      </c>
      <c r="D141" s="216" t="str">
        <f>'1 lentelė'!D137</f>
        <v>Medikonių kaimo vandentiekio tinklų rekonstrukcija ir vandens gerinimo įrenginių statyba</v>
      </c>
      <c r="E141" s="217" t="s">
        <v>1168</v>
      </c>
    </row>
    <row r="142" spans="2:5" s="224" customFormat="1" ht="155.25" customHeight="1" x14ac:dyDescent="0.25">
      <c r="B142" s="28" t="str">
        <f>'1 lentelė'!B138</f>
        <v>1.2.2.1.22</v>
      </c>
      <c r="C142" s="215" t="str">
        <f>'1 lentelė'!C138</f>
        <v>R06-ZM07-500000-0097</v>
      </c>
      <c r="D142" s="216" t="str">
        <f>'1 lentelė'!D138</f>
        <v>Apšvietimo inžinerinių tinklų atnaujinimas ir plėtra Joniškio rajono kaimo vietovėse</v>
      </c>
      <c r="E142" s="217" t="s">
        <v>1171</v>
      </c>
    </row>
    <row r="143" spans="2:5" s="224" customFormat="1" ht="36" x14ac:dyDescent="0.25">
      <c r="B143" s="28" t="str">
        <f>'1 lentelė'!B139</f>
        <v>1.2.2.1.23</v>
      </c>
      <c r="C143" s="219" t="str">
        <f>'1 lentelė'!C139</f>
        <v>R06-ZM07-290000-0098</v>
      </c>
      <c r="D143" s="220" t="str">
        <f>'1 lentelė'!D139</f>
        <v>Šaukoto miestelio centrinės aikštės kompleksinis sutvarkymas</v>
      </c>
      <c r="E143" s="221" t="s">
        <v>1105</v>
      </c>
    </row>
    <row r="144" spans="2:5" s="224" customFormat="1" ht="36" x14ac:dyDescent="0.25">
      <c r="B144" s="28" t="str">
        <f>'1 lentelė'!B140</f>
        <v>1.2.2.1.24</v>
      </c>
      <c r="C144" s="215" t="str">
        <f>'1 lentelė'!C140</f>
        <v>R06-ZM07-060000-0099</v>
      </c>
      <c r="D144" s="216" t="str">
        <f>'1 lentelė'!D140</f>
        <v>Rimšonių kaimo vandentiekio tinklų statyba</v>
      </c>
      <c r="E144" s="217" t="s">
        <v>1106</v>
      </c>
    </row>
    <row r="145" spans="2:5" ht="48" x14ac:dyDescent="0.25">
      <c r="B145" s="28" t="str">
        <f>'1 lentelė'!B141</f>
        <v>1.2.2.1.25</v>
      </c>
      <c r="C145" s="27" t="str">
        <f>'1 lentelė'!C141</f>
        <v>R06-ZM07-295000-0100</v>
      </c>
      <c r="D145" s="26" t="str">
        <f>'1 lentelė'!D141</f>
        <v>Viešosios infrastruktūros įrengimas Gilvyčių kaime</v>
      </c>
      <c r="E145" s="36" t="s">
        <v>1107</v>
      </c>
    </row>
    <row r="146" spans="2:5" s="224" customFormat="1" ht="30" customHeight="1" x14ac:dyDescent="0.25">
      <c r="B146" s="28" t="str">
        <f>'1 lentelė'!B142</f>
        <v>1.2.2.1.26</v>
      </c>
      <c r="C146" s="215" t="str">
        <f>'1 lentelė'!C142</f>
        <v>R06-ZM07-295000-0101</v>
      </c>
      <c r="D146" s="216" t="str">
        <f>'1 lentelė'!D142</f>
        <v>Viešosios infrastruktūros įrengimas Žeimių kaime</v>
      </c>
      <c r="E146" s="217" t="s">
        <v>1108</v>
      </c>
    </row>
    <row r="147" spans="2:5" s="224" customFormat="1" ht="30" customHeight="1" x14ac:dyDescent="0.25">
      <c r="B147" s="28" t="str">
        <f>'1 lentelė'!B143</f>
        <v>1.2.2.1.27</v>
      </c>
      <c r="C147" s="215" t="str">
        <f>'1 lentelė'!C143</f>
        <v>R06-ZM07-070000-0102</v>
      </c>
      <c r="D147" s="216" t="str">
        <f>'1 lentelė'!D143</f>
        <v>Vietinių vandens tiekimo sistemų sukūrimas Saulučių ir Papelkių kaimuose</v>
      </c>
      <c r="E147" s="217" t="s">
        <v>1109</v>
      </c>
    </row>
    <row r="148" spans="2:5" s="224" customFormat="1" ht="29.25" customHeight="1" x14ac:dyDescent="0.25">
      <c r="B148" s="28" t="str">
        <f>'1 lentelė'!B144</f>
        <v>1.2.2.1.28</v>
      </c>
      <c r="C148" s="219" t="str">
        <f>'1 lentelė'!C144</f>
        <v>R06-ZM07-320000-0103</v>
      </c>
      <c r="D148" s="220" t="str">
        <f>'1 lentelė'!D144</f>
        <v>Kruopių seniūnijos Kruopių miestelio viešosios sporto infrastruktūros sutvarkymas</v>
      </c>
      <c r="E148" s="221" t="s">
        <v>1138</v>
      </c>
    </row>
    <row r="149" spans="2:5" s="61" customFormat="1" ht="40.5" customHeight="1" x14ac:dyDescent="0.25">
      <c r="B149" s="28" t="str">
        <f>'1 lentelė'!B145</f>
        <v>1.2.2.1.29</v>
      </c>
      <c r="C149" s="219" t="str">
        <f>'1 lentelė'!C145</f>
        <v>R06-ZM07-070000-0104</v>
      </c>
      <c r="D149" s="220" t="str">
        <f>'1 lentelė'!D145</f>
        <v>Vandens gerinimo, geležies šalinimo sistemų įrengimas Joniškio rajono kaimo vietovėse</v>
      </c>
      <c r="E149" s="221" t="s">
        <v>1110</v>
      </c>
    </row>
    <row r="150" spans="2:5" s="224" customFormat="1" ht="40.5" customHeight="1" x14ac:dyDescent="0.25">
      <c r="B150" s="28" t="str">
        <f>'1 lentelė'!B146</f>
        <v>1.2.2.1.30</v>
      </c>
      <c r="C150" s="29" t="str">
        <f>'1 lentelė'!C146</f>
        <v>R06-ZM07-340000-0105</v>
      </c>
      <c r="D150" s="28" t="str">
        <f>'1 lentelė'!D146</f>
        <v>Žadžiūnų kaimo viešojo pastato ir jo aplinkos atnaujinimas ir pritaikymas vietos gyventojų poreikiams</v>
      </c>
      <c r="E150" s="42" t="s">
        <v>1111</v>
      </c>
    </row>
    <row r="151" spans="2:5" s="224" customFormat="1" ht="36" x14ac:dyDescent="0.25">
      <c r="B151" s="28" t="str">
        <f>'1 lentelė'!B147</f>
        <v>1.2.2.1.31</v>
      </c>
      <c r="C151" s="29" t="str">
        <f>'1 lentelė'!C147</f>
        <v>R06-ZM07-340000-0106</v>
      </c>
      <c r="D151" s="28" t="str">
        <f>'1 lentelė'!D147</f>
        <v>Raudėnų mokyklos-daugiafunkcio centro II korpuso pritaikymas vietos gyventojų poreikiams</v>
      </c>
      <c r="E151" s="42" t="s">
        <v>1112</v>
      </c>
    </row>
    <row r="152" spans="2:5" s="224" customFormat="1" ht="39" customHeight="1" x14ac:dyDescent="0.25">
      <c r="B152" s="28" t="str">
        <f>'1 lentelė'!B148</f>
        <v>1.2.2.1.32</v>
      </c>
      <c r="C152" s="215" t="str">
        <f>'1 lentelė'!C148</f>
        <v>R06-ZM07-320000-0164</v>
      </c>
      <c r="D152" s="216" t="str">
        <f>'1 lentelė'!D148</f>
        <v>Radviliškio rajono Grinkiškio seniūnijos Grinkiškio miestelio mokyklos lauko sporto aikštyno atnaujinimas</v>
      </c>
      <c r="E152" s="217" t="s">
        <v>1113</v>
      </c>
    </row>
    <row r="153" spans="2:5" s="224" customFormat="1" ht="28.5" customHeight="1" x14ac:dyDescent="0.25">
      <c r="B153" s="28" t="str">
        <f>'1 lentelė'!B149</f>
        <v>1.2.2.1.33</v>
      </c>
      <c r="C153" s="219" t="str">
        <f>'1 lentelė'!C149</f>
        <v>R06-ZM07-320000-0165</v>
      </c>
      <c r="D153" s="220" t="str">
        <f>'1 lentelė'!D149</f>
        <v>Radviliškio rajono Šiaulėnų seniūnijos Šiaulėnų miestelio mokyklos sporto aikštyno atnaujinimas</v>
      </c>
      <c r="E153" s="221" t="s">
        <v>1114</v>
      </c>
    </row>
    <row r="154" spans="2:5" s="224" customFormat="1" ht="39" customHeight="1" x14ac:dyDescent="0.25">
      <c r="B154" s="28" t="str">
        <f>'1 lentelė'!B150</f>
        <v>1.2.2.1.34</v>
      </c>
      <c r="C154" s="215" t="str">
        <f>'1 lentelė'!C150</f>
        <v>R06-ZM07-320000-0166</v>
      </c>
      <c r="D154" s="216" t="str">
        <f>'1 lentelė'!D150</f>
        <v>Radviliškio rajono Skėmių seniūnijos Pociūnėlių miestelio mokyklos lauko sporto aikštyno atnaujinimas</v>
      </c>
      <c r="E154" s="217" t="s">
        <v>1115</v>
      </c>
    </row>
    <row r="155" spans="2:5" s="224" customFormat="1" ht="42" customHeight="1" x14ac:dyDescent="0.25">
      <c r="B155" s="28" t="str">
        <f>'1 lentelė'!B151</f>
        <v>1.2.2.1.35</v>
      </c>
      <c r="C155" s="215" t="str">
        <f>'1 lentelė'!C151</f>
        <v>R06-ZM07-320000-0167</v>
      </c>
      <c r="D155" s="216" t="str">
        <f>'1 lentelė'!D151</f>
        <v>Radviliškio rajono Aukštelkų seniūnijos Aukštelkų mokyklos lauko sporto aikštyno atnaujinimas</v>
      </c>
      <c r="E155" s="217" t="s">
        <v>1139</v>
      </c>
    </row>
    <row r="156" spans="2:5" ht="52.5" customHeight="1" x14ac:dyDescent="0.25">
      <c r="B156" s="23" t="str">
        <f>'1 lentelė'!B154</f>
        <v>1.2.2.2</v>
      </c>
      <c r="C156" s="24"/>
      <c r="D156" s="25" t="str">
        <f>'1 lentelė'!D154</f>
        <v>Priemonė: Kompleksiškai atnaujinti 1-6 tūkst. gyventojų turinčių miestų (išskyrus savivaldybių centrus), miestelių ir kaimų bendruomeninę ir viešąją infrastruktūrą</v>
      </c>
      <c r="E156" s="41"/>
    </row>
    <row r="157" spans="2:5" ht="56.25" customHeight="1" x14ac:dyDescent="0.25">
      <c r="B157" s="26" t="str">
        <f>'1 lentelė'!B155</f>
        <v>1.2.2.2.1</v>
      </c>
      <c r="C157" s="27" t="str">
        <f>'1 lentelė'!C155</f>
        <v>R06-9908-290000-0107</v>
      </c>
      <c r="D157" s="26" t="str">
        <f>'1 lentelė'!D155</f>
        <v>Kompleksiškas Ventos miesto bendruomeninės ir viešosios infrastruktūros atnaujinimas</v>
      </c>
      <c r="E157" s="36" t="s">
        <v>992</v>
      </c>
    </row>
    <row r="158" spans="2:5" ht="80.25" customHeight="1" x14ac:dyDescent="0.25">
      <c r="B158" s="28" t="str">
        <f>'1 lentelė'!B156</f>
        <v>1.2.2.2.2</v>
      </c>
      <c r="C158" s="29" t="str">
        <f>'1 lentelė'!C156</f>
        <v>R06-9908-290000-0108</v>
      </c>
      <c r="D158" s="28" t="str">
        <f>'1 lentelė'!D156</f>
        <v>Kompleksiškas Akmenės miesto ir Papilės miestelio bendruomeninės ir viešosios infrastruktūros atnaujinimas</v>
      </c>
      <c r="E158" s="43" t="s">
        <v>1297</v>
      </c>
    </row>
    <row r="159" spans="2:5" ht="128.25" customHeight="1" x14ac:dyDescent="0.25">
      <c r="B159" s="28" t="str">
        <f>'1 lentelė'!B157</f>
        <v>1.2.2.2.3</v>
      </c>
      <c r="C159" s="29" t="str">
        <f>'1 lentelė'!C157</f>
        <v>R06-9908-500000-0109</v>
      </c>
      <c r="D159" s="28" t="str">
        <f>'1 lentelė'!D157</f>
        <v>Tytuvėnų miesto viešųjų erdvių sutvarkymas ir pritaikymas visuomenės poreikiams</v>
      </c>
      <c r="E159" s="42" t="s">
        <v>990</v>
      </c>
    </row>
    <row r="160" spans="2:5" s="224" customFormat="1" ht="60" x14ac:dyDescent="0.25">
      <c r="B160" s="28" t="str">
        <f>'1 lentelė'!B158</f>
        <v>1.2.2.2.4</v>
      </c>
      <c r="C160" s="219" t="str">
        <f>'1 lentelė'!C158</f>
        <v>R06-9908-290000-0110</v>
      </c>
      <c r="D160" s="220" t="str">
        <f>'1 lentelė'!D158</f>
        <v>Linkuvos m. kompleksiškas atnaujinimas ir plėtra</v>
      </c>
      <c r="E160" s="221" t="s">
        <v>987</v>
      </c>
    </row>
    <row r="161" spans="2:5" ht="40.5" customHeight="1" x14ac:dyDescent="0.25">
      <c r="B161" s="28" t="str">
        <f>'1 lentelė'!B159</f>
        <v>1.2.2.2.5</v>
      </c>
      <c r="C161" s="29" t="str">
        <f>'1 lentelė'!C159</f>
        <v>R06-9908-290000-0112</v>
      </c>
      <c r="D161" s="28" t="str">
        <f>'1 lentelė'!D159</f>
        <v>Radviliškio rajono Šeduvos miesto viešųjų erdvių sutvarkymas</v>
      </c>
      <c r="E161" s="42" t="s">
        <v>989</v>
      </c>
    </row>
    <row r="162" spans="2:5" ht="54.75" customHeight="1" x14ac:dyDescent="0.25">
      <c r="B162" s="28" t="str">
        <f>'1 lentelė'!B160</f>
        <v>1.2.2.2.6</v>
      </c>
      <c r="C162" s="29" t="str">
        <f>'1 lentelė'!C160</f>
        <v>R06-9908-290000-0113</v>
      </c>
      <c r="D162" s="28" t="str">
        <f>'1 lentelė'!D160</f>
        <v>Radviliškio rajono savivaldybės Baisogalos mstl. infrastruktūros kompleksinis sutvarkymas</v>
      </c>
      <c r="E162" s="42" t="s">
        <v>986</v>
      </c>
    </row>
    <row r="163" spans="2:5" ht="88.5" customHeight="1" x14ac:dyDescent="0.25">
      <c r="B163" s="28" t="str">
        <f>'1 lentelė'!B161</f>
        <v>1.2.2.2.7</v>
      </c>
      <c r="C163" s="29" t="str">
        <f>'1 lentelė'!C161</f>
        <v>R06-9908-293200-0114</v>
      </c>
      <c r="D163" s="28" t="str">
        <f>'1 lentelė'!D161</f>
        <v>Gruzdžių miestelio bendruomeninės ir viešosios infrastruktūros kompleksiškas atnaujinimas</v>
      </c>
      <c r="E163" s="42" t="s">
        <v>988</v>
      </c>
    </row>
    <row r="164" spans="2:5" ht="81.75" customHeight="1" x14ac:dyDescent="0.25">
      <c r="B164" s="28" t="str">
        <f>'1 lentelė'!B162</f>
        <v>1.2.2.2.8</v>
      </c>
      <c r="C164" s="29" t="str">
        <f>'1 lentelė'!C162</f>
        <v>R06-9908-293200-0115</v>
      </c>
      <c r="D164" s="28" t="str">
        <f>'1 lentelė'!D162</f>
        <v>Kairių miestelio bendruomeninės ir viešosios infrastruktūros kompleksiškas atnaujinimas</v>
      </c>
      <c r="E164" s="42" t="s">
        <v>991</v>
      </c>
    </row>
    <row r="165" spans="2:5" s="224" customFormat="1" ht="128.25" customHeight="1" x14ac:dyDescent="0.25">
      <c r="B165" s="28" t="str">
        <f>'1 lentelė'!B163</f>
        <v>1.2.2.2.9</v>
      </c>
      <c r="C165" s="219" t="str">
        <f>'1 lentelė'!C163</f>
        <v>R06-9908-293200-0116</v>
      </c>
      <c r="D165" s="220" t="str">
        <f>'1 lentelė'!D163</f>
        <v>Meškuičių miestelio bendruomeninės ir viešosios infrastruktūros kompleksiškas atnaujinimas</v>
      </c>
      <c r="E165" s="221" t="s">
        <v>985</v>
      </c>
    </row>
    <row r="166" spans="2:5" ht="24" x14ac:dyDescent="0.25">
      <c r="B166" s="17" t="str">
        <f>'1 lentelė'!B164</f>
        <v>2.1</v>
      </c>
      <c r="C166" s="18"/>
      <c r="D166" s="19" t="str">
        <f>'1 lentelė'!D164</f>
        <v>Tikslas: Skatinti mokytis visą gyvenimą, kurti ir panaudoti žinias</v>
      </c>
      <c r="E166" s="39"/>
    </row>
    <row r="167" spans="2:5" ht="39" customHeight="1" x14ac:dyDescent="0.25">
      <c r="B167" s="20" t="str">
        <f>'1 lentelė'!B165</f>
        <v>2.1.1</v>
      </c>
      <c r="C167" s="21"/>
      <c r="D167" s="22" t="str">
        <f>'1 lentelė'!D165</f>
        <v>Uždavinys: Modernizuoti švietimo ir ugdymo įstaigų infrastruktūrą, mokymo ir ugdymo aplinkas</v>
      </c>
      <c r="E167" s="40"/>
    </row>
    <row r="168" spans="2:5" ht="66.75" customHeight="1" x14ac:dyDescent="0.25">
      <c r="B168" s="23" t="str">
        <f>'1 lentelė'!B166</f>
        <v>2.1.1.1</v>
      </c>
      <c r="C168" s="24"/>
      <c r="D168" s="25" t="str">
        <f>'1 lentelė'!D166</f>
        <v>Priemonė: Modernizuoti švietimo ir ikimokyklinio ugdymo įstaigų infrastruktūrą, mokymosi ir ugdymo aplinkas, pritaikyti ugdymo ir mokymo priemones atsižvelgus į atnaujinamų mokymo ir ugdymo programų reikalavimus</v>
      </c>
      <c r="E168" s="41"/>
    </row>
    <row r="169" spans="2:5" ht="75.75" customHeight="1" x14ac:dyDescent="0.25">
      <c r="B169" s="28" t="str">
        <f>'1 lentelė'!B167</f>
        <v>2.1.1.1.1</v>
      </c>
      <c r="C169" s="29" t="str">
        <f>'1 lentelė'!C167</f>
        <v>R06-7705-230000-0117</v>
      </c>
      <c r="D169" s="28" t="str">
        <f>'1 lentelė'!D167</f>
        <v>Naujosios Akmenės lopšelio-darželio "Atžalynas" patalpų modernizavimas</v>
      </c>
      <c r="E169" s="42" t="s">
        <v>1053</v>
      </c>
    </row>
    <row r="170" spans="2:5" ht="78" customHeight="1" x14ac:dyDescent="0.25">
      <c r="B170" s="28" t="str">
        <f>'1 lentelė'!B168</f>
        <v>2.1.1.1.2</v>
      </c>
      <c r="C170" s="29" t="str">
        <f>'1 lentelė'!C168</f>
        <v>R06-7724-220000-0118</v>
      </c>
      <c r="D170" s="28" t="str">
        <f>'1 lentelė'!D168</f>
        <v>Akmenės rajono savivaldybės bendrojo ugdymo įstaigų modernizavimas</v>
      </c>
      <c r="E170" s="42" t="s">
        <v>1059</v>
      </c>
    </row>
    <row r="171" spans="2:5" ht="60.75" customHeight="1" x14ac:dyDescent="0.25">
      <c r="B171" s="28" t="str">
        <f>'1 lentelė'!B169</f>
        <v>2.1.1.1.3</v>
      </c>
      <c r="C171" s="29" t="str">
        <f>'1 lentelė'!C169</f>
        <v>R06-7705-230000-0119</v>
      </c>
      <c r="D171" s="28" t="str">
        <f>'1 lentelė'!D169</f>
        <v>Joniškio vaikų lopšelio-darželio "Ąžuoliukas" modernizavimas</v>
      </c>
      <c r="E171" s="42" t="s">
        <v>1225</v>
      </c>
    </row>
    <row r="172" spans="2:5" ht="42.75" customHeight="1" x14ac:dyDescent="0.25">
      <c r="B172" s="28" t="str">
        <f>'1 lentelė'!B170</f>
        <v>2.1.1.1.4</v>
      </c>
      <c r="C172" s="29" t="str">
        <f>'1 lentelė'!C170</f>
        <v>R06-7724-220000-0120</v>
      </c>
      <c r="D172" s="28" t="str">
        <f>'1 lentelė'!D170</f>
        <v>Joniškio Aušros gimnazijos modernizavimas</v>
      </c>
      <c r="E172" s="36" t="s">
        <v>1058</v>
      </c>
    </row>
    <row r="173" spans="2:5" ht="42" customHeight="1" x14ac:dyDescent="0.25">
      <c r="B173" s="28" t="str">
        <f>'1 lentelė'!B171</f>
        <v>2.1.1.1.5</v>
      </c>
      <c r="C173" s="29" t="str">
        <f>'1 lentelė'!C171</f>
        <v>R06-7705-230000-0121</v>
      </c>
      <c r="D173" s="28" t="str">
        <f>'1 lentelė'!D171</f>
        <v xml:space="preserve">Kelmės lopšelio-darželio "Ąžuoliukas" modernizacija </v>
      </c>
      <c r="E173" s="36" t="s">
        <v>1057</v>
      </c>
    </row>
    <row r="174" spans="2:5" s="224" customFormat="1" ht="76.5" customHeight="1" x14ac:dyDescent="0.25">
      <c r="B174" s="28" t="str">
        <f>'1 lentelė'!B172</f>
        <v>2.1.1.1.6</v>
      </c>
      <c r="C174" s="215" t="str">
        <f>'1 lentelė'!C172</f>
        <v>R06-7724-220000-0122</v>
      </c>
      <c r="D174" s="216" t="str">
        <f>'1 lentelė'!D172</f>
        <v>Kelmės rajono bendrojo ugdymo įstaigų modernizavimas ir įrangos įsigijimas</v>
      </c>
      <c r="E174" s="217" t="s">
        <v>1061</v>
      </c>
    </row>
    <row r="175" spans="2:5" s="224" customFormat="1" ht="78" customHeight="1" x14ac:dyDescent="0.25">
      <c r="B175" s="28" t="str">
        <f>'1 lentelė'!B173</f>
        <v>2.1.1.1.7</v>
      </c>
      <c r="C175" s="215" t="str">
        <f>'1 lentelė'!C173</f>
        <v>R06-7724-220000-0124</v>
      </c>
      <c r="D175" s="216" t="str">
        <f>'1 lentelė'!D173</f>
        <v>Bendrojo lavinimo ugdymo įstaigų, mokymosi ir ugdymo aplinkų atnaujinimas ir plėtra Pakruojo rajono savivaldybės teritorijoje</v>
      </c>
      <c r="E175" s="217" t="s">
        <v>1060</v>
      </c>
    </row>
    <row r="176" spans="2:5" s="224" customFormat="1" ht="39" customHeight="1" x14ac:dyDescent="0.25">
      <c r="B176" s="28" t="str">
        <f>'1 lentelė'!B174</f>
        <v>2.1.1.1.8</v>
      </c>
      <c r="C176" s="215" t="str">
        <f>'1 lentelė'!C174</f>
        <v>R06-7705-230000-0126</v>
      </c>
      <c r="D176" s="216" t="str">
        <f>'1 lentelė'!D174</f>
        <v>Radviliškio lopšelio-darželio „Žvaigždutė“ vaikų ugdymo grupių infrastruktūros modernizavimas ir aprūpinimas priemonėmis</v>
      </c>
      <c r="E176" s="217" t="s">
        <v>1054</v>
      </c>
    </row>
    <row r="177" spans="2:5" ht="40.5" customHeight="1" x14ac:dyDescent="0.25">
      <c r="B177" s="26" t="str">
        <f>'1 lentelė'!B175</f>
        <v>2.1.1.1.9</v>
      </c>
      <c r="C177" s="27" t="str">
        <f>'1 lentelė'!C175</f>
        <v>R06-7724-220000-0127</v>
      </c>
      <c r="D177" s="26" t="str">
        <f>'1 lentelė'!D175</f>
        <v>Komfortiškų ir funkcionalių edukacinių erdvių įrengimas Radviliškio Lizdeikos gimnazijoje</v>
      </c>
      <c r="E177" s="36" t="s">
        <v>1062</v>
      </c>
    </row>
    <row r="178" spans="2:5" ht="78" customHeight="1" x14ac:dyDescent="0.25">
      <c r="B178" s="26" t="str">
        <f>'1 lentelė'!B176</f>
        <v>2.1.1.1.10</v>
      </c>
      <c r="C178" s="27" t="str">
        <f>'1 lentelė'!C176</f>
        <v>R06-7705-230000-0128</v>
      </c>
      <c r="D178" s="26" t="str">
        <f>'1 lentelė'!D176</f>
        <v>Lopšelio-darželio "Kregždutė" modernizavimas</v>
      </c>
      <c r="E178" s="36" t="s">
        <v>1056</v>
      </c>
    </row>
    <row r="179" spans="2:5" ht="130.5" customHeight="1" x14ac:dyDescent="0.25">
      <c r="B179" s="26" t="str">
        <f>'1 lentelė'!B177</f>
        <v>2.1.1.1.11</v>
      </c>
      <c r="C179" s="27" t="str">
        <f>'1 lentelė'!C177</f>
        <v>R06-7724-220000-0129</v>
      </c>
      <c r="D179" s="26" t="str">
        <f>'1 lentelė'!D177</f>
        <v>Šiaulių Didždvario gimnazijos ir Šiaulių "Juventos" progimnazijos ugdymo aplinkos modernizavimas</v>
      </c>
      <c r="E179" s="292" t="s">
        <v>1286</v>
      </c>
    </row>
    <row r="180" spans="2:5" ht="69" customHeight="1" x14ac:dyDescent="0.25">
      <c r="B180" s="28" t="str">
        <f>'1 lentelė'!B178</f>
        <v>2.1.1.1.12</v>
      </c>
      <c r="C180" s="29" t="str">
        <f>'1 lentelė'!C178</f>
        <v>R06-7705-230000-0130</v>
      </c>
      <c r="D180" s="28" t="str">
        <f>'1 lentelė'!D178</f>
        <v>Šiaulių r. Ginkūnų lopšelio-darželio plėtra</v>
      </c>
      <c r="E180" s="36" t="s">
        <v>1055</v>
      </c>
    </row>
    <row r="181" spans="2:5" s="224" customFormat="1" ht="99.75" customHeight="1" x14ac:dyDescent="0.25">
      <c r="B181" s="28" t="str">
        <f>'1 lentelė'!B179</f>
        <v>2.1.1.1.13</v>
      </c>
      <c r="C181" s="215" t="str">
        <f>'1 lentelė'!C179</f>
        <v>R06-7724-220000-0131</v>
      </c>
      <c r="D181" s="216" t="str">
        <f>'1 lentelė'!D179</f>
        <v>Šiaulių r. Kuršėnų Pavenčių mokyklos-daugiafunkcio centro modernizavimas</v>
      </c>
      <c r="E181" s="217" t="s">
        <v>1063</v>
      </c>
    </row>
    <row r="182" spans="2:5" ht="27" customHeight="1" x14ac:dyDescent="0.25">
      <c r="B182" s="23" t="str">
        <f>'1 lentelė'!B180</f>
        <v>2.1.1.2</v>
      </c>
      <c r="C182" s="24"/>
      <c r="D182" s="25" t="str">
        <f>'1 lentelė'!D180</f>
        <v>Priemonė: Plėtoti vaikų ir jaunimo neformalaus ugdymosi galimybes</v>
      </c>
      <c r="E182" s="41"/>
    </row>
    <row r="183" spans="2:5" ht="76.5" customHeight="1" x14ac:dyDescent="0.25">
      <c r="B183" s="28" t="str">
        <f>'1 lentelė'!B181</f>
        <v>2.1.1.2.1</v>
      </c>
      <c r="C183" s="29" t="str">
        <f>'1 lentelė'!C181</f>
        <v>R06-7725-240000-0132</v>
      </c>
      <c r="D183" s="28" t="str">
        <f>'1 lentelė'!D181</f>
        <v>Vaikų ir jaunimo neformalaus ugdymo galimybių plėtojimas Akmenės rajono savivaldybėje</v>
      </c>
      <c r="E183" s="36" t="s">
        <v>1049</v>
      </c>
    </row>
    <row r="184" spans="2:5" s="224" customFormat="1" ht="28.5" customHeight="1" x14ac:dyDescent="0.25">
      <c r="B184" s="28" t="str">
        <f>'1 lentelė'!B182</f>
        <v>2.1.1.2.2</v>
      </c>
      <c r="C184" s="215" t="str">
        <f>'1 lentelė'!C182</f>
        <v>R06-7725-240000-0133</v>
      </c>
      <c r="D184" s="216" t="str">
        <f>'1 lentelė'!D182</f>
        <v>Joniškio Algimanto Raudonikio meno mokyklos atnaujinimas</v>
      </c>
      <c r="E184" s="217" t="s">
        <v>1050</v>
      </c>
    </row>
    <row r="185" spans="2:5" ht="75" customHeight="1" x14ac:dyDescent="0.25">
      <c r="B185" s="28" t="str">
        <f>'1 lentelė'!B183</f>
        <v>2.1.1.2.3</v>
      </c>
      <c r="C185" s="29" t="str">
        <f>'1 lentelė'!C183</f>
        <v>R06-7725-240000-0134</v>
      </c>
      <c r="D185" s="28" t="str">
        <f>'1 lentelė'!D183</f>
        <v>Kelmės Algirdo Lipeikos menų mokyklos Choreografijos skyriaus modernizavimas</v>
      </c>
      <c r="E185" s="36" t="s">
        <v>1052</v>
      </c>
    </row>
    <row r="186" spans="2:5" ht="88.5" customHeight="1" x14ac:dyDescent="0.25">
      <c r="B186" s="28" t="str">
        <f>'1 lentelė'!B184</f>
        <v>2.1.1.2.4</v>
      </c>
      <c r="C186" s="29" t="str">
        <f>'1 lentelė'!C184</f>
        <v>R06-7725-240000-0135</v>
      </c>
      <c r="D186" s="28" t="str">
        <f>'1 lentelė'!D184</f>
        <v>Neformaliojo švietimo infrastruktūros, esančios  L. Giros g. 4 , Pakruojis, tobulinimas</v>
      </c>
      <c r="E186" s="36" t="s">
        <v>1051</v>
      </c>
    </row>
    <row r="187" spans="2:5" s="224" customFormat="1" ht="55.5" customHeight="1" x14ac:dyDescent="0.25">
      <c r="B187" s="28" t="str">
        <f>'1 lentelė'!B185</f>
        <v>2.1.1.2.5</v>
      </c>
      <c r="C187" s="215" t="str">
        <f>'1 lentelė'!C185</f>
        <v>R06-7725-240000-0137</v>
      </c>
      <c r="D187" s="216" t="str">
        <f>'1 lentelė'!D185</f>
        <v xml:space="preserve">Radviliškio muzikos mokyklos pastato patalpų pritaikymas neformaliojo švietimo infrastruktūros plėtrai </v>
      </c>
      <c r="E187" s="217" t="s">
        <v>1048</v>
      </c>
    </row>
    <row r="188" spans="2:5" ht="198" customHeight="1" x14ac:dyDescent="0.25">
      <c r="B188" s="28" t="str">
        <f>'1 lentelė'!B186</f>
        <v>2.1.1.2.6</v>
      </c>
      <c r="C188" s="29" t="str">
        <f>'1 lentelė'!C186</f>
        <v>R06-7725-240000-0138</v>
      </c>
      <c r="D188" s="28" t="str">
        <f>'1 lentelė'!D186</f>
        <v>Šiaulių 1-osios muzikos mokyklos ir Šiaulių dainavimo mokyklos „Dagilėlis“ modernizavimas</v>
      </c>
      <c r="E188" s="36" t="s">
        <v>1047</v>
      </c>
    </row>
    <row r="189" spans="2:5" s="224" customFormat="1" ht="148.5" customHeight="1" x14ac:dyDescent="0.25">
      <c r="B189" s="28" t="str">
        <f>'1 lentelė'!B187</f>
        <v>2.1.1.2.7</v>
      </c>
      <c r="C189" s="215" t="str">
        <f>'1 lentelė'!C187</f>
        <v>R06-7725-240000-0139</v>
      </c>
      <c r="D189" s="216" t="str">
        <f>'1 lentelė'!D187</f>
        <v>Pastato, esančio Daugėlių g. 90B Kuršėnai, modernizavimas, pritaikant sporto, laisvalaikio ir bendruomenės poreikiams</v>
      </c>
      <c r="E189" s="217" t="s">
        <v>1046</v>
      </c>
    </row>
    <row r="190" spans="2:5" ht="15" x14ac:dyDescent="0.25">
      <c r="B190" s="17" t="str">
        <f>'1 lentelė'!B188</f>
        <v>2.2</v>
      </c>
      <c r="C190" s="18"/>
      <c r="D190" s="19" t="str">
        <f>'1 lentelė'!D188</f>
        <v>Tikslas: Stiprinti gyventojų tapatybę</v>
      </c>
      <c r="E190" s="39"/>
    </row>
    <row r="191" spans="2:5" ht="24" x14ac:dyDescent="0.25">
      <c r="B191" s="20" t="str">
        <f>'1 lentelė'!B189</f>
        <v>2.2.1</v>
      </c>
      <c r="C191" s="21"/>
      <c r="D191" s="22" t="str">
        <f>'1 lentelė'!D189</f>
        <v>Uždavinys: Išsaugoti ir aktualizuoti kultūros paveldą</v>
      </c>
      <c r="E191" s="40"/>
    </row>
    <row r="192" spans="2:5" ht="38.25" customHeight="1" x14ac:dyDescent="0.25">
      <c r="B192" s="23" t="str">
        <f>'1 lentelė'!B190</f>
        <v>2.2.1.1</v>
      </c>
      <c r="C192" s="24"/>
      <c r="D192" s="25" t="str">
        <f>'1 lentelė'!D190</f>
        <v>Priemonė: Teikti paramą iniciatyvoms, siekiančioms prižiūrėti, aktualizuoti ir propaguoti lokalinius kultūrinės atminties, paveldo objektus</v>
      </c>
      <c r="E192" s="41"/>
    </row>
    <row r="193" spans="1:5" ht="67.5" customHeight="1" x14ac:dyDescent="0.25">
      <c r="B193" s="26" t="str">
        <f>'1 lentelė'!B191</f>
        <v>2.2.1.1.1</v>
      </c>
      <c r="C193" s="27" t="str">
        <f>'1 lentelė'!C191</f>
        <v>R06-3302-440000-0140</v>
      </c>
      <c r="D193" s="28" t="str">
        <f>'1 lentelė'!D191</f>
        <v>Pakruojo gaisrinės pastato (unikalus kodas 30734) tvarkyba ir pritaikymas viešosioms ir kultūros reikmėms</v>
      </c>
      <c r="E193" s="43" t="s">
        <v>1285</v>
      </c>
    </row>
    <row r="194" spans="1:5" s="224" customFormat="1" ht="54" customHeight="1" x14ac:dyDescent="0.25">
      <c r="B194" s="28" t="str">
        <f>'1 lentelė'!B192</f>
        <v>2.2.1.1.2</v>
      </c>
      <c r="C194" s="215" t="str">
        <f>'1 lentelė'!C192</f>
        <v>R06-3302-440000-0142</v>
      </c>
      <c r="D194" s="216" t="str">
        <f>'1 lentelė'!D192</f>
        <v>Muziejinės ir edukacinės veiklos plėtra Burbiškio dvaro sodyboje atliekant tvarkybos ir atkūrimo darbus</v>
      </c>
      <c r="E194" s="217" t="s">
        <v>993</v>
      </c>
    </row>
    <row r="195" spans="1:5" ht="81.75" customHeight="1" x14ac:dyDescent="0.25">
      <c r="B195" s="28" t="str">
        <f>'1 lentelė'!B193</f>
        <v>2.2.1.1.3</v>
      </c>
      <c r="C195" s="27" t="str">
        <f>'1 lentelė'!C193</f>
        <v>R06-3302-440000-0143</v>
      </c>
      <c r="D195" s="26" t="str">
        <f>'1 lentelė'!D193</f>
        <v>Kuršėnų dvaro sodybos (unikalus kodas 16057) tvarkybos darbai ir pritaikymas kultūros ir verslo poreikiams (I-as etapas)</v>
      </c>
      <c r="E195" s="36" t="s">
        <v>994</v>
      </c>
    </row>
    <row r="196" spans="1:5" ht="15" x14ac:dyDescent="0.25">
      <c r="B196" s="17" t="str">
        <f>'1 lentelė'!B194</f>
        <v>2.3</v>
      </c>
      <c r="C196" s="18"/>
      <c r="D196" s="19" t="str">
        <f>'1 lentelė'!D194</f>
        <v>Tikslas: Užtikrinti gyventojų gerovę</v>
      </c>
      <c r="E196" s="39"/>
    </row>
    <row r="197" spans="1:5" ht="36" x14ac:dyDescent="0.25">
      <c r="B197" s="20" t="str">
        <f>'1 lentelė'!B195</f>
        <v>2.3.1</v>
      </c>
      <c r="C197" s="21"/>
      <c r="D197" s="22" t="str">
        <f>'1 lentelė'!D195</f>
        <v>Uždavinys: Didinti viešųjų paslaugų prieinamumą ir kokybę, mažinti socialinę, kultūrinę atskirtį</v>
      </c>
      <c r="E197" s="40"/>
    </row>
    <row r="198" spans="1:5" ht="36" x14ac:dyDescent="0.25">
      <c r="B198" s="23" t="str">
        <f>'1 lentelė'!B196</f>
        <v>2.3.1.1</v>
      </c>
      <c r="C198" s="24"/>
      <c r="D198" s="25" t="str">
        <f>'1 lentelė'!D196</f>
        <v>Priemonė: Didinti būsto prieinamumą pažeidžiamoms gyventojų grupėms; pritaikyti jį neįgaliesiems bei pagyvenusiems žmonėms</v>
      </c>
      <c r="E198" s="41"/>
    </row>
    <row r="199" spans="1:5" ht="40.5" customHeight="1" x14ac:dyDescent="0.25">
      <c r="B199" s="28" t="str">
        <f>'1 lentelė'!B197</f>
        <v>2.3.1.1.1</v>
      </c>
      <c r="C199" s="29" t="str">
        <f>'1 lentelė'!C197</f>
        <v>R06-4408-260000-0144</v>
      </c>
      <c r="D199" s="26" t="str">
        <f>'1 lentelė'!D197</f>
        <v>Didinti būsto prieinamumą pažeidžiamoms gyventojų grupėms Akmenės rajono savivaldybėje</v>
      </c>
      <c r="E199" s="36" t="s">
        <v>1008</v>
      </c>
    </row>
    <row r="200" spans="1:5" ht="28.5" customHeight="1" x14ac:dyDescent="0.25">
      <c r="B200" s="28" t="str">
        <f>'1 lentelė'!B198</f>
        <v>2.3.1.1.2</v>
      </c>
      <c r="C200" s="29" t="str">
        <f>'1 lentelė'!C198</f>
        <v>R06-4408-250000-0145</v>
      </c>
      <c r="D200" s="26" t="str">
        <f>'1 lentelė'!D198</f>
        <v>Socialinio būsto fondo plėtra Joniškio rajone</v>
      </c>
      <c r="E200" s="36" t="s">
        <v>1005</v>
      </c>
    </row>
    <row r="201" spans="1:5" ht="41.25" customHeight="1" x14ac:dyDescent="0.25">
      <c r="B201" s="28" t="str">
        <f>'1 lentelė'!B199</f>
        <v>2.3.1.1.3</v>
      </c>
      <c r="C201" s="29" t="str">
        <f>'1 lentelė'!C199</f>
        <v>R06-4408-250000-0146</v>
      </c>
      <c r="D201" s="26" t="str">
        <f>'1 lentelė'!D199</f>
        <v>Socialinio būsto plėtra Kelmėje</v>
      </c>
      <c r="E201" s="36" t="s">
        <v>1009</v>
      </c>
    </row>
    <row r="202" spans="1:5" ht="42" customHeight="1" x14ac:dyDescent="0.25">
      <c r="B202" s="26" t="str">
        <f>'1 lentelė'!B200</f>
        <v>2.3.1.1.4</v>
      </c>
      <c r="C202" s="27" t="str">
        <f>'1 lentelė'!C200</f>
        <v>R06-4408-260000-0147</v>
      </c>
      <c r="D202" s="26" t="str">
        <f>'1 lentelė'!D200</f>
        <v>Socialinio būsto fondo plėtra Pakruojo rajono savivaldybės teritorijoje</v>
      </c>
      <c r="E202" s="36" t="s">
        <v>1004</v>
      </c>
    </row>
    <row r="203" spans="1:5" s="224" customFormat="1" ht="42" customHeight="1" x14ac:dyDescent="0.25">
      <c r="B203" s="28" t="str">
        <f>'1 lentelė'!B201</f>
        <v>2.3.1.1.5</v>
      </c>
      <c r="C203" s="215" t="str">
        <f>'1 lentelė'!C201</f>
        <v>R06-4408-250000-0148</v>
      </c>
      <c r="D203" s="216" t="str">
        <f>'1 lentelė'!D201</f>
        <v>Socialinio būsto fondo išplėtimas Radviliškio rajono pažeidžiamiausioms gyventojų grupėms</v>
      </c>
      <c r="E203" s="217" t="s">
        <v>1007</v>
      </c>
    </row>
    <row r="204" spans="1:5" s="224" customFormat="1" ht="39.75" customHeight="1" x14ac:dyDescent="0.25">
      <c r="B204" s="28" t="str">
        <f>'1 lentelė'!B202</f>
        <v>2.3.1.1.6</v>
      </c>
      <c r="C204" s="29" t="str">
        <f>'1 lentelė'!C202</f>
        <v>R06-4408-260000-0149</v>
      </c>
      <c r="D204" s="28" t="str">
        <f>'1 lentelė'!D202</f>
        <v>Socialinio būsto fondo plėtra Šiaulių miesto savivaldybėje</v>
      </c>
      <c r="E204" s="42" t="s">
        <v>1006</v>
      </c>
    </row>
    <row r="205" spans="1:5" s="224" customFormat="1" ht="52.5" customHeight="1" x14ac:dyDescent="0.25">
      <c r="B205" s="30" t="str">
        <f>'1 lentelė'!B203</f>
        <v>2.3.1.1.7</v>
      </c>
      <c r="C205" s="225" t="str">
        <f>'1 lentelė'!C203</f>
        <v>R06-4408-260000-0150</v>
      </c>
      <c r="D205" s="226" t="str">
        <f>'1 lentelė'!D203</f>
        <v>Socialinio būsto fondo plėtra Šiaulių rajone</v>
      </c>
      <c r="E205" s="221" t="s">
        <v>1003</v>
      </c>
    </row>
    <row r="206" spans="1:5" s="224" customFormat="1" ht="24" x14ac:dyDescent="0.25">
      <c r="A206" s="5"/>
      <c r="B206" s="30" t="str">
        <f>'1 lentelė'!B204</f>
        <v>2.3.1.1.8</v>
      </c>
      <c r="C206" s="48" t="str">
        <f>'1 lentelė'!C204</f>
        <v>R06-4408-250000-0236</v>
      </c>
      <c r="D206" s="47" t="str">
        <f>'1 lentelė'!D204</f>
        <v>Socialinio būsto fondo plėtra Radviliškio rajono savivaldybėje</v>
      </c>
      <c r="E206" s="49" t="s">
        <v>1215</v>
      </c>
    </row>
    <row r="207" spans="1:5" s="224" customFormat="1" ht="36" x14ac:dyDescent="0.25">
      <c r="B207" s="28" t="str">
        <f>'1 lentelė'!B205</f>
        <v>2.3.1.2</v>
      </c>
      <c r="C207" s="29"/>
      <c r="D207" s="218" t="str">
        <f>'1 lentelė'!D205</f>
        <v>Priemonė: Plėtoti ir modernizuoti socialinių ir kompleksinių paslaugų (socialinių, sveikatos ir kt.) infrastruktūrą</v>
      </c>
      <c r="E207" s="42"/>
    </row>
    <row r="208" spans="1:5" s="224" customFormat="1" ht="40.5" customHeight="1" x14ac:dyDescent="0.25">
      <c r="B208" s="28" t="str">
        <f>'1 lentelė'!B206</f>
        <v>2.3.1.2.1</v>
      </c>
      <c r="C208" s="215" t="str">
        <f>'1 lentelė'!C206</f>
        <v>R06-4407-270000-0151</v>
      </c>
      <c r="D208" s="216" t="str">
        <f>'1 lentelė'!D206</f>
        <v>Socialinių paslaugų infrastruktūros plėtra Akmenės rajono savivaldybėje</v>
      </c>
      <c r="E208" s="217" t="s">
        <v>1012</v>
      </c>
    </row>
    <row r="209" spans="2:5" s="224" customFormat="1" ht="90" customHeight="1" x14ac:dyDescent="0.25">
      <c r="B209" s="28" t="str">
        <f>'1 lentelė'!B207</f>
        <v>2.3.1.2.2</v>
      </c>
      <c r="C209" s="215" t="str">
        <f>'1 lentelė'!C207</f>
        <v>R06-4407-270000-0152</v>
      </c>
      <c r="D209" s="216" t="str">
        <f>'1 lentelė'!D207</f>
        <v>Savarankiško gyvenimo namų įkūrimas Joniškio r. Plikiškių mokykloje-daugiafunkciame centre</v>
      </c>
      <c r="E209" s="217" t="s">
        <v>1011</v>
      </c>
    </row>
    <row r="210" spans="2:5" s="224" customFormat="1" ht="79.5" customHeight="1" x14ac:dyDescent="0.25">
      <c r="B210" s="28" t="str">
        <f>'1 lentelė'!B208</f>
        <v>2.3.1.2.3</v>
      </c>
      <c r="C210" s="215" t="str">
        <f>'1 lentelė'!C208</f>
        <v>R06-4407-270000-0153</v>
      </c>
      <c r="D210" s="216" t="str">
        <f>'1 lentelė'!D208</f>
        <v>Liolių socialinės globos namų infrastruktūros plėtra</v>
      </c>
      <c r="E210" s="217" t="s">
        <v>1013</v>
      </c>
    </row>
    <row r="211" spans="2:5" s="224" customFormat="1" ht="76.5" customHeight="1" x14ac:dyDescent="0.25">
      <c r="B211" s="28" t="str">
        <f>'1 lentelė'!B209</f>
        <v>2.3.1.2.4</v>
      </c>
      <c r="C211" s="215" t="str">
        <f>'1 lentelė'!C209</f>
        <v>R06-4407-270000-0154</v>
      </c>
      <c r="D211" s="216" t="str">
        <f>'1 lentelė'!D209</f>
        <v>Linkuvos socialinių paslaugų centro infrastruktūros atnaujinimas ir paslaugų plėtra</v>
      </c>
      <c r="E211" s="217" t="s">
        <v>1010</v>
      </c>
    </row>
    <row r="212" spans="2:5" s="224" customFormat="1" ht="63" customHeight="1" x14ac:dyDescent="0.25">
      <c r="B212" s="28" t="str">
        <f>'1 lentelė'!B210</f>
        <v>2.3.1.2.5</v>
      </c>
      <c r="C212" s="215" t="str">
        <f>'1 lentelė'!C210</f>
        <v>R06-4407-270000-0156</v>
      </c>
      <c r="D212" s="216" t="str">
        <f>'1 lentelė'!D210</f>
        <v>Socialinių paslaugų plėtra Radviliškio rajono savivaldybėje</v>
      </c>
      <c r="E212" s="217" t="s">
        <v>1014</v>
      </c>
    </row>
    <row r="213" spans="2:5" ht="52.5" customHeight="1" x14ac:dyDescent="0.25">
      <c r="B213" s="28" t="str">
        <f>'1 lentelė'!B211</f>
        <v>2.3.1.2.6</v>
      </c>
      <c r="C213" s="27" t="str">
        <f>'1 lentelė'!C211</f>
        <v>R06-4407-270000-0157</v>
      </c>
      <c r="D213" s="26" t="str">
        <f>'1 lentelė'!D211</f>
        <v>Dienos socialinės globos centro "Goda" esamo pastato Žalgirio g. 3 atnaujinimas</v>
      </c>
      <c r="E213" s="36" t="s">
        <v>1015</v>
      </c>
    </row>
    <row r="214" spans="2:5" ht="76.5" customHeight="1" x14ac:dyDescent="0.25">
      <c r="B214" s="28" t="str">
        <f>'1 lentelė'!B212</f>
        <v>2.3.1.2.7</v>
      </c>
      <c r="C214" s="27" t="str">
        <f>'1 lentelė'!C212</f>
        <v>R06-4407-270000-0158</v>
      </c>
      <c r="D214" s="26" t="str">
        <f>'1 lentelė'!D212</f>
        <v xml:space="preserve">Socialinių paslaugų infrastruktūros plėtra Šiaulių rajone </v>
      </c>
      <c r="E214" s="36" t="s">
        <v>1016</v>
      </c>
    </row>
    <row r="215" spans="2:5" ht="63.75" customHeight="1" x14ac:dyDescent="0.25">
      <c r="B215" s="23" t="str">
        <f>'1 lentelė'!B213</f>
        <v>2.3.1.3</v>
      </c>
      <c r="C215" s="24"/>
      <c r="D215" s="25" t="str">
        <f>'1 lentelė'!D213</f>
        <v>Priemonė: Optimizuoti ir modernizuoti kultūros įstaigų (kultūros centrų, muziejų, viešųjų bibliotekų ir kt.) fizinę ir informacinę infrastruktūrą ir gerinti kultūros darbuotojų kvalifikaciją</v>
      </c>
      <c r="E215" s="41"/>
    </row>
    <row r="216" spans="2:5" s="224" customFormat="1" ht="90" customHeight="1" x14ac:dyDescent="0.25">
      <c r="B216" s="28" t="str">
        <f>'1 lentelė'!B214</f>
        <v>2.3.1.3.1</v>
      </c>
      <c r="C216" s="29" t="str">
        <f>'1 lentelė'!C214</f>
        <v>R06-3305-330000-0159</v>
      </c>
      <c r="D216" s="28" t="str">
        <f>'1 lentelė'!D214</f>
        <v>Pastato Naujojoje Akmenėje, V. Kudirkos g. 9, rekonstravimas - pritaikymas Akmenės rajono savivaldybės viešosios bibliotekos reikmėms</v>
      </c>
      <c r="E216" s="42" t="s">
        <v>997</v>
      </c>
    </row>
    <row r="217" spans="2:5" s="224" customFormat="1" ht="54" customHeight="1" x14ac:dyDescent="0.25">
      <c r="B217" s="28" t="str">
        <f>'1 lentelė'!B215</f>
        <v>2.3.1.3.2</v>
      </c>
      <c r="C217" s="29" t="str">
        <f>'1 lentelė'!C215</f>
        <v>R06-3305-330000-0160</v>
      </c>
      <c r="D217" s="28" t="str">
        <f>'1 lentelė'!D215</f>
        <v>Joniškio kultūros centro modernizavimas</v>
      </c>
      <c r="E217" s="42" t="s">
        <v>995</v>
      </c>
    </row>
    <row r="218" spans="2:5" s="224" customFormat="1" ht="63" customHeight="1" x14ac:dyDescent="0.25">
      <c r="B218" s="28" t="str">
        <f>'1 lentelė'!B216</f>
        <v>2.3.1.3.3</v>
      </c>
      <c r="C218" s="29" t="str">
        <f>'1 lentelė'!C216</f>
        <v>R06-3305-330000-0161</v>
      </c>
      <c r="D218" s="28" t="str">
        <f>'1 lentelė'!D216</f>
        <v>Kelmės kultūros centro pastato, Vytauto Didžiojo g. 73, Kelmė, modernizavimas</v>
      </c>
      <c r="E218" s="42" t="s">
        <v>996</v>
      </c>
    </row>
    <row r="219" spans="2:5" ht="63.75" customHeight="1" x14ac:dyDescent="0.25">
      <c r="B219" s="28" t="str">
        <f>'1 lentelė'!B217</f>
        <v>2.3.1.3.4</v>
      </c>
      <c r="C219" s="27" t="str">
        <f>'1 lentelė'!C217</f>
        <v>R06-3305-330000-0162</v>
      </c>
      <c r="D219" s="26" t="str">
        <f>'1 lentelė'!D217</f>
        <v>Šiaulių kultūros centro aktualizavimas</v>
      </c>
      <c r="E219" s="36" t="s">
        <v>998</v>
      </c>
    </row>
    <row r="220" spans="2:5" ht="72.75" customHeight="1" x14ac:dyDescent="0.25">
      <c r="B220" s="28" t="str">
        <f>'1 lentelė'!B218</f>
        <v>2.3.1.3.5</v>
      </c>
      <c r="C220" s="27" t="str">
        <f>'1 lentelė'!C218</f>
        <v>R06-3304-330000-0163</v>
      </c>
      <c r="D220" s="26" t="str">
        <f>'1 lentelė'!D218</f>
        <v>Šiaulių "Aušros" muziejaus Edukacijos centro pastato rekonstrukcija</v>
      </c>
      <c r="E220" s="36" t="s">
        <v>999</v>
      </c>
    </row>
    <row r="221" spans="2:5" ht="24" x14ac:dyDescent="0.25">
      <c r="B221" s="20" t="str">
        <f>'1 lentelė'!B219</f>
        <v>2.3.2</v>
      </c>
      <c r="C221" s="21"/>
      <c r="D221" s="22" t="str">
        <f>'1 lentelė'!D219</f>
        <v>Uždavinys: Skatinti sveiką gyvenseną ir stiprinti sveikatą</v>
      </c>
      <c r="E221" s="40"/>
    </row>
    <row r="222" spans="2:5" ht="24" x14ac:dyDescent="0.25">
      <c r="B222" s="23" t="str">
        <f>'1 lentelė'!B220</f>
        <v>2.3.2.1</v>
      </c>
      <c r="C222" s="24"/>
      <c r="D222" s="25" t="str">
        <f>'1 lentelė'!D220</f>
        <v>Priemonė: Išsaugoti ir stiprinti gyventojų sveikatą, vykdyti ligų prevenciją</v>
      </c>
      <c r="E222" s="41"/>
    </row>
    <row r="223" spans="2:5" ht="62.25" customHeight="1" x14ac:dyDescent="0.25">
      <c r="B223" s="26" t="str">
        <f>'1 lentelė'!B221</f>
        <v>2.3.2.1.1</v>
      </c>
      <c r="C223" s="27" t="str">
        <f>'1 lentelė'!C221</f>
        <v>R06-6630-473200-0169</v>
      </c>
      <c r="D223" s="26" t="str">
        <f>'1 lentelė'!D221</f>
        <v>Akmenės rajono savivaldybės gyventojų sveikatos saugojimas ir stiprinimas, ligų prevencija</v>
      </c>
      <c r="E223" s="36" t="s">
        <v>1022</v>
      </c>
    </row>
    <row r="224" spans="2:5" ht="147" customHeight="1" x14ac:dyDescent="0.25">
      <c r="B224" s="26" t="str">
        <f>'1 lentelė'!B222</f>
        <v>2.3.2.1.2</v>
      </c>
      <c r="C224" s="27" t="str">
        <f>'1 lentelė'!C222</f>
        <v>R06-6630-470000-0170</v>
      </c>
      <c r="D224" s="28" t="str">
        <f>'1 lentelė'!D222</f>
        <v>Joniškio rajono gyventojų sveikatos stiprinimas ir ligų prevencijos vykdymas</v>
      </c>
      <c r="E224" s="292" t="s">
        <v>1295</v>
      </c>
    </row>
    <row r="225" spans="2:5" ht="120" x14ac:dyDescent="0.25">
      <c r="B225" s="26" t="str">
        <f>'1 lentelė'!B223</f>
        <v>2.3.2.1.3</v>
      </c>
      <c r="C225" s="27" t="str">
        <f>'1 lentelė'!C223</f>
        <v>R06-6630-470000-0171</v>
      </c>
      <c r="D225" s="26" t="str">
        <f>'1 lentelė'!D223</f>
        <v>Gyventojų sveikatos stiprinimas</v>
      </c>
      <c r="E225" s="36" t="s">
        <v>1017</v>
      </c>
    </row>
    <row r="226" spans="2:5" ht="75.75" customHeight="1" x14ac:dyDescent="0.25">
      <c r="B226" s="26" t="str">
        <f>'1 lentelė'!B224</f>
        <v>2.3.2.1.4</v>
      </c>
      <c r="C226" s="27" t="str">
        <f>'1 lentelė'!C224</f>
        <v>R06-6630-473200-0172</v>
      </c>
      <c r="D226" s="26" t="str">
        <f>'1 lentelė'!D224</f>
        <v>Sveikos gyvensenos skatinimas Pakruojo rajone</v>
      </c>
      <c r="E226" s="36" t="s">
        <v>1018</v>
      </c>
    </row>
    <row r="227" spans="2:5" ht="123.75" customHeight="1" x14ac:dyDescent="0.25">
      <c r="B227" s="26" t="str">
        <f>'1 lentelė'!B225</f>
        <v>2.3.2.1.5</v>
      </c>
      <c r="C227" s="27" t="str">
        <f>'1 lentelė'!C225</f>
        <v>R06-6630-470000-0173</v>
      </c>
      <c r="D227" s="26" t="str">
        <f>'1 lentelė'!D225</f>
        <v>Sveikos gyvensenos skatinimas Radviliškio rajone</v>
      </c>
      <c r="E227" s="36" t="s">
        <v>1021</v>
      </c>
    </row>
    <row r="228" spans="2:5" ht="64.5" customHeight="1" x14ac:dyDescent="0.25">
      <c r="B228" s="26" t="str">
        <f>'1 lentelė'!B226</f>
        <v>2.3.2.1.6</v>
      </c>
      <c r="C228" s="27" t="str">
        <f>'1 lentelė'!C226</f>
        <v>R06-6630-470000-0174</v>
      </c>
      <c r="D228" s="26" t="str">
        <f>'1 lentelė'!D226</f>
        <v>Sveikos gyvensenos skatinimas Šiaulių mieste</v>
      </c>
      <c r="E228" s="36" t="s">
        <v>1020</v>
      </c>
    </row>
    <row r="229" spans="2:5" ht="124.5" customHeight="1" x14ac:dyDescent="0.25">
      <c r="B229" s="26" t="str">
        <f>'1 lentelė'!B227</f>
        <v>2.3.2.1.7</v>
      </c>
      <c r="C229" s="27" t="str">
        <f>'1 lentelė'!C227</f>
        <v>R06-6630-470000-0175</v>
      </c>
      <c r="D229" s="26" t="str">
        <f>'1 lentelė'!D227</f>
        <v>Sveikos gyvensenos skatinimas Šiaulių rajone</v>
      </c>
      <c r="E229" s="36" t="s">
        <v>1019</v>
      </c>
    </row>
    <row r="230" spans="2:5" ht="27" customHeight="1" x14ac:dyDescent="0.25">
      <c r="B230" s="20" t="str">
        <f>'1 lentelė'!B228</f>
        <v>2.3.2</v>
      </c>
      <c r="C230" s="21"/>
      <c r="D230" s="22" t="str">
        <f>'1 lentelė'!D228</f>
        <v>Uždavinys: Skatinti sveiką gyvenseną ir stiprinti sveikatą</v>
      </c>
      <c r="E230" s="40"/>
    </row>
    <row r="231" spans="2:5" ht="27" customHeight="1" x14ac:dyDescent="0.25">
      <c r="B231" s="23" t="str">
        <f>'1 lentelė'!B229</f>
        <v>2.3.2.2.</v>
      </c>
      <c r="C231" s="24"/>
      <c r="D231" s="25" t="str">
        <f>'1 lentelė'!D229</f>
        <v>Priemonė: Gerinti sveikatos priežiūros paslaugų kokybę ir prieinamumą</v>
      </c>
      <c r="E231" s="41"/>
    </row>
    <row r="232" spans="2:5" ht="51" customHeight="1" x14ac:dyDescent="0.25">
      <c r="B232" s="26" t="str">
        <f>'1 lentelė'!B230</f>
        <v>2.3.2.2.1</v>
      </c>
      <c r="C232" s="27" t="str">
        <f>'1 lentelė'!C230</f>
        <v>R06-6609-320000-0176</v>
      </c>
      <c r="D232" s="26" t="str">
        <f>'1 lentelė'!D230</f>
        <v>Pirminės sveikatos priežiūros paslaugų kokybės ir prieinamumo gerinimas tikslinėms gyventojų grupėms</v>
      </c>
      <c r="E232" s="42" t="s">
        <v>1233</v>
      </c>
    </row>
    <row r="233" spans="2:5" s="224" customFormat="1" ht="86.25" customHeight="1" x14ac:dyDescent="0.25">
      <c r="B233" s="28" t="str">
        <f>'1 lentelė'!B231</f>
        <v>2.3.2.2.2</v>
      </c>
      <c r="C233" s="215" t="str">
        <f>'1 lentelė'!C231</f>
        <v>R06-6609-324700-0177</v>
      </c>
      <c r="D233" s="216" t="str">
        <f>'1 lentelė'!D231</f>
        <v>Pirminės sveikatos priežiūros paslaugų kokybės gerinimas ir prieinamumo didinimas tikslinėms asmenų grupėms  Joniškio rajono savivaldybėje</v>
      </c>
      <c r="E233" s="217" t="s">
        <v>1028</v>
      </c>
    </row>
    <row r="234" spans="2:5" ht="108" x14ac:dyDescent="0.25">
      <c r="B234" s="26" t="str">
        <f>'1 lentelė'!B232</f>
        <v>2.3.2.2.3</v>
      </c>
      <c r="C234" s="27" t="str">
        <f>'1 lentelė'!C232</f>
        <v>R06-6609-324700-0178</v>
      </c>
      <c r="D234" s="26" t="str">
        <f>'1 lentelė'!D232</f>
        <v>Pirminės sveikatos priežiūros paslaugų kokybės gerinimas ir prieinamumo didinimas Kelmės rajone</v>
      </c>
      <c r="E234" s="36" t="s">
        <v>1031</v>
      </c>
    </row>
    <row r="235" spans="2:5" ht="51" customHeight="1" x14ac:dyDescent="0.25">
      <c r="B235" s="26" t="str">
        <f>'1 lentelė'!B233</f>
        <v>2.3.2.2.4</v>
      </c>
      <c r="C235" s="27" t="str">
        <f>'1 lentelė'!C233</f>
        <v>R06-6609-324700-0179</v>
      </c>
      <c r="D235" s="26" t="str">
        <f>'1 lentelė'!D233</f>
        <v>Pakruojo rajono pirminės sveikatos priežiūros centro teikiamų sveikatos priežiūros paslaugų kokybės ir prieinamumo gerinimas tikslinėms asmenų grupėms</v>
      </c>
      <c r="E235" s="36" t="s">
        <v>1037</v>
      </c>
    </row>
    <row r="236" spans="2:5" ht="76.5" customHeight="1" x14ac:dyDescent="0.25">
      <c r="B236" s="26" t="str">
        <f>'1 lentelė'!B234</f>
        <v>2.3.2.2.5</v>
      </c>
      <c r="C236" s="27" t="str">
        <f>'1 lentelė'!C234</f>
        <v>R06-6609-324700-0180</v>
      </c>
      <c r="D236" s="26" t="str">
        <f>'1 lentelė'!D234</f>
        <v>Pirminės asmens sveikatos priežiūros veiklos efektyvumo didinimas Radviliškio rajone</v>
      </c>
      <c r="E236" s="36" t="s">
        <v>1036</v>
      </c>
    </row>
    <row r="237" spans="2:5" ht="40.5" customHeight="1" x14ac:dyDescent="0.25">
      <c r="B237" s="26" t="str">
        <f>'1 lentelė'!B235</f>
        <v>2.3.2.2.6</v>
      </c>
      <c r="C237" s="27" t="str">
        <f>'1 lentelė'!C235</f>
        <v>R06-6609-324700-0181</v>
      </c>
      <c r="D237" s="26" t="str">
        <f>'1 lentelė'!D235</f>
        <v>Pirminės asmens sveikatos priežiūros veiklos efektyvumo didinimas Šiaulių mieste</v>
      </c>
      <c r="E237" s="36" t="s">
        <v>1035</v>
      </c>
    </row>
    <row r="238" spans="2:5" ht="62.25" customHeight="1" x14ac:dyDescent="0.25">
      <c r="B238" s="26" t="str">
        <f>'1 lentelė'!B236</f>
        <v>2.3.2.2.7</v>
      </c>
      <c r="C238" s="27" t="str">
        <f>'1 lentelė'!C236</f>
        <v>R06-6609-324700-0182</v>
      </c>
      <c r="D238" s="26" t="str">
        <f>'1 lentelė'!D236</f>
        <v>Pirminės sveikatos priežiūros paslaugų kokybės gerinimas ir prieinamumo didinimas tikslinių grupių gyventojams Šiaulių rajone</v>
      </c>
      <c r="E238" s="36" t="s">
        <v>1024</v>
      </c>
    </row>
    <row r="239" spans="2:5" ht="51" customHeight="1" x14ac:dyDescent="0.25">
      <c r="B239" s="26" t="str">
        <f>'1 lentelė'!B237</f>
        <v>2.3.2.2.8</v>
      </c>
      <c r="C239" s="27" t="str">
        <f>'1 lentelė'!C237</f>
        <v>R06-6615-470000-0183</v>
      </c>
      <c r="D239" s="28" t="str">
        <f>'1 lentelė'!D237</f>
        <v>Paramos priemonių, gerinančių ambulatorinių sveikatos priežiūros paslaugų prieinamumą tuberkulioze sergantiems pacientams, įgyvendinimas Akmenės rajono savivaldybėje</v>
      </c>
      <c r="E239" s="36" t="s">
        <v>1040</v>
      </c>
    </row>
    <row r="240" spans="2:5" ht="72" x14ac:dyDescent="0.25">
      <c r="B240" s="26" t="str">
        <f>'1 lentelė'!B238</f>
        <v>2.3.2.2.9</v>
      </c>
      <c r="C240" s="27" t="str">
        <f>'1 lentelė'!C238</f>
        <v>R06-6615-470000-0184</v>
      </c>
      <c r="D240" s="26" t="str">
        <f>'1 lentelė'!D238</f>
        <v>Paramos priemonių, gerinančių ambulatorinių sveikatos priežiūros paslaugų prieinamumą tuberkulioze sergantiems pacientams, įgyvendinimas Joniškio rajone</v>
      </c>
      <c r="E240" s="36" t="s">
        <v>1043</v>
      </c>
    </row>
    <row r="241" spans="2:5" ht="51.75" customHeight="1" x14ac:dyDescent="0.25">
      <c r="B241" s="26" t="str">
        <f>'1 lentelė'!B239</f>
        <v>2.3.2.2.10</v>
      </c>
      <c r="C241" s="27" t="str">
        <f>'1 lentelė'!C239</f>
        <v>R06-6615-470000-0185</v>
      </c>
      <c r="D241" s="26" t="str">
        <f>'1 lentelė'!D239</f>
        <v>Ambulatorinių sveikatos priežiūros paslaugų prieinamumo tuberkulioze sergantiems pacientams gerinimas Kelmės rajone</v>
      </c>
      <c r="E241" s="36" t="s">
        <v>1042</v>
      </c>
    </row>
    <row r="242" spans="2:5" ht="74.25" customHeight="1" x14ac:dyDescent="0.25">
      <c r="B242" s="26" t="str">
        <f>'1 lentelė'!B240</f>
        <v>2.3.2.2.11</v>
      </c>
      <c r="C242" s="27" t="str">
        <f>'1 lentelė'!C240</f>
        <v>R06-6615-470000-0186</v>
      </c>
      <c r="D242" s="26" t="str">
        <f>'1 lentelė'!D240</f>
        <v>Socialinės paramos priemonių, gerinančių ambulatorinių sveikatos priežiūros paslaugų prieinamumą tuberkulioze sergantiems pacientams, įgyvendinimas Pakruojo rajone</v>
      </c>
      <c r="E242" s="36" t="s">
        <v>1045</v>
      </c>
    </row>
    <row r="243" spans="2:5" ht="50.25" customHeight="1" x14ac:dyDescent="0.25">
      <c r="B243" s="26" t="str">
        <f>'1 lentelė'!B241</f>
        <v>2.3.2.2.12</v>
      </c>
      <c r="C243" s="27" t="str">
        <f>'1 lentelė'!C241</f>
        <v>R06-6615-470000-0187</v>
      </c>
      <c r="D243" s="26" t="str">
        <f>'1 lentelė'!D241</f>
        <v>Socialinės paramos priemonių, gerinančių ambulatorinių sveikatos priežiūros paslaugų prieinamumą tuberkulioze sergantiems pacientams, įgyvendinimas Radviliškio rajone</v>
      </c>
      <c r="E243" s="36" t="s">
        <v>1041</v>
      </c>
    </row>
    <row r="244" spans="2:5" ht="75" customHeight="1" x14ac:dyDescent="0.25">
      <c r="B244" s="26" t="str">
        <f>'1 lentelė'!B242</f>
        <v>2.3.2.2.13</v>
      </c>
      <c r="C244" s="27" t="str">
        <f>'1 lentelė'!C242</f>
        <v>R06-6615-470000-0188</v>
      </c>
      <c r="D244" s="26" t="str">
        <f>'1 lentelė'!D242</f>
        <v>Paramos priemonių tuberkulioze sergantiems asmenims įgyvendinimas Šiaulių mieste</v>
      </c>
      <c r="E244" s="36" t="s">
        <v>1044</v>
      </c>
    </row>
    <row r="245" spans="2:5" ht="63" customHeight="1" x14ac:dyDescent="0.25">
      <c r="B245" s="26" t="str">
        <f>'1 lentelė'!B243</f>
        <v>2.3.2.2.14</v>
      </c>
      <c r="C245" s="27" t="str">
        <f>'1 lentelė'!C243</f>
        <v>R06-6615-470000-0189</v>
      </c>
      <c r="D245" s="26" t="str">
        <f>'1 lentelė'!D243</f>
        <v>Paramos priemonių, gerinančių ambulatorinių sveikatos priežiūros paslaugų prieinamumą Šiaulių rajone įgyvendinimas</v>
      </c>
      <c r="E245" s="36" t="s">
        <v>1039</v>
      </c>
    </row>
    <row r="246" spans="2:5" s="224" customFormat="1" ht="63" customHeight="1" x14ac:dyDescent="0.25">
      <c r="B246" s="28" t="str">
        <f>'1 lentelė'!B244</f>
        <v>2.3.2.2.15</v>
      </c>
      <c r="C246" s="215" t="str">
        <f>'1 lentelė'!C244</f>
        <v>R06-6609-324700-0198</v>
      </c>
      <c r="D246" s="216" t="str">
        <f>'1 lentelė'!D244</f>
        <v>UAB Saulenė teikiamų pirminės asmens sveikatos priežiūros paslaugų kokybės ir prieinamumo gerinimas</v>
      </c>
      <c r="E246" s="217" t="s">
        <v>1033</v>
      </c>
    </row>
    <row r="247" spans="2:5" s="224" customFormat="1" ht="108" x14ac:dyDescent="0.25">
      <c r="B247" s="28" t="str">
        <f>'1 lentelė'!B245</f>
        <v>2.3.2.2.16</v>
      </c>
      <c r="C247" s="215" t="str">
        <f>'1 lentelė'!C245</f>
        <v>R06-6609-324700-0199</v>
      </c>
      <c r="D247" s="216" t="str">
        <f>'1 lentelė'!D245</f>
        <v>IĮ V. Neverauskienės klinika-vaistinė teikiamų pirminės asmens sveikatos priežiūros paslaugų kokybės ir prieinamumo gerinimas</v>
      </c>
      <c r="E247" s="217" t="s">
        <v>1034</v>
      </c>
    </row>
    <row r="248" spans="2:5" s="224" customFormat="1" ht="39" customHeight="1" x14ac:dyDescent="0.25">
      <c r="B248" s="28" t="str">
        <f>'1 lentelė'!B246</f>
        <v>2.3.2.2.17</v>
      </c>
      <c r="C248" s="219" t="str">
        <f>'1 lentelė'!C246</f>
        <v>R06-6609-324700-0200</v>
      </c>
      <c r="D248" s="220" t="str">
        <f>'1 lentelė'!D246</f>
        <v>Pirminės sveikatos priežiūros paslaugų kokybės ir prieinamumo gerinimas tikslinėms gyventojų grupėms Pakruojo rajono savivaldybėje</v>
      </c>
      <c r="E248" s="221" t="s">
        <v>1038</v>
      </c>
    </row>
    <row r="249" spans="2:5" s="224" customFormat="1" ht="60" x14ac:dyDescent="0.25">
      <c r="B249" s="28" t="str">
        <f>'1 lentelė'!B247</f>
        <v>2.3.2.2.18</v>
      </c>
      <c r="C249" s="215" t="str">
        <f>'1 lentelė'!C247</f>
        <v>R06-6609-324700-0201</v>
      </c>
      <c r="D249" s="216" t="str">
        <f>'1 lentelė'!D247</f>
        <v>Pirminės asmens sveikatos priežiūros veiklos efektyvumo didinimas UAB „Pirmoji viltis“</v>
      </c>
      <c r="E249" s="217" t="s">
        <v>1026</v>
      </c>
    </row>
    <row r="250" spans="2:5" s="224" customFormat="1" ht="87" customHeight="1" x14ac:dyDescent="0.25">
      <c r="B250" s="28" t="str">
        <f>'1 lentelė'!B248</f>
        <v>2.3.2.2.19</v>
      </c>
      <c r="C250" s="215" t="str">
        <f>'1 lentelė'!C248</f>
        <v>R06-6609-324700-0202</v>
      </c>
      <c r="D250" s="216" t="str">
        <f>'1 lentelė'!D248</f>
        <v>Pirminės asmens sveikatos priežiūros veiklos efektyvumo didinimas UAB „Alsavita“</v>
      </c>
      <c r="E250" s="217" t="s">
        <v>1023</v>
      </c>
    </row>
    <row r="251" spans="2:5" s="224" customFormat="1" ht="62.25" customHeight="1" x14ac:dyDescent="0.25">
      <c r="B251" s="28" t="str">
        <f>'1 lentelė'!B249</f>
        <v>2.3.2.2.20</v>
      </c>
      <c r="C251" s="215" t="str">
        <f>'1 lentelė'!C249</f>
        <v>R06-6609-324700-0203</v>
      </c>
      <c r="D251" s="216" t="str">
        <f>'1 lentelė'!D249</f>
        <v>Lieporių šeimos gydytojų centro pirminės asmens sveikatos priežiūros veiklos efektyvumo didinimas</v>
      </c>
      <c r="E251" s="217" t="s">
        <v>1025</v>
      </c>
    </row>
    <row r="252" spans="2:5" s="224" customFormat="1" ht="61.5" customHeight="1" x14ac:dyDescent="0.25">
      <c r="B252" s="28" t="str">
        <f>'1 lentelė'!B250</f>
        <v>2.3.2.2.21</v>
      </c>
      <c r="C252" s="215" t="str">
        <f>'1 lentelė'!C250</f>
        <v>R06-6609-324700-0204</v>
      </c>
      <c r="D252" s="216" t="str">
        <f>'1 lentelė'!D250</f>
        <v>Pirminės asmens sveikatos priežiūros veiklos efektyvumo didinimas „Senojo bokšto" klinikoje</v>
      </c>
      <c r="E252" s="217" t="s">
        <v>1032</v>
      </c>
    </row>
    <row r="253" spans="2:5" s="224" customFormat="1" ht="99" customHeight="1" x14ac:dyDescent="0.25">
      <c r="B253" s="28" t="str">
        <f>'1 lentelė'!B251</f>
        <v>2.3.2.2.22</v>
      </c>
      <c r="C253" s="215" t="str">
        <f>'1 lentelė'!C251</f>
        <v>R06-6609-324700-0205</v>
      </c>
      <c r="D253" s="216" t="str">
        <f>'1 lentelė'!D251</f>
        <v>Varpo šeimos klinikos teikiamų asmens sveikatos priežiūros paslaugų kokybės ir prieinamumo gerinimas</v>
      </c>
      <c r="E253" s="217" t="s">
        <v>1029</v>
      </c>
    </row>
    <row r="254" spans="2:5" s="224" customFormat="1" ht="39" customHeight="1" x14ac:dyDescent="0.25">
      <c r="B254" s="28" t="str">
        <f>'1 lentelė'!B252</f>
        <v>2.3.2.2.23</v>
      </c>
      <c r="C254" s="215" t="str">
        <f>'1 lentelė'!C252</f>
        <v>R06-6609-324700-0206</v>
      </c>
      <c r="D254" s="216" t="str">
        <f>'1 lentelė'!D252</f>
        <v>Pirminės asmens sveikatos priežiūros veiklos efektyvumo didinimas Gegužių sveikatos centre</v>
      </c>
      <c r="E254" s="217" t="s">
        <v>1030</v>
      </c>
    </row>
    <row r="255" spans="2:5" s="224" customFormat="1" ht="99.75" customHeight="1" x14ac:dyDescent="0.25">
      <c r="B255" s="28" t="str">
        <f>'1 lentelė'!B253</f>
        <v>2.3.2.2.24</v>
      </c>
      <c r="C255" s="215" t="str">
        <f>'1 lentelė'!C253</f>
        <v>R06-6609-324700-0207</v>
      </c>
      <c r="D255" s="216" t="str">
        <f>'1 lentelė'!D253</f>
        <v>Pirminės asmens sveikatos priežiūros efektyvumo didinimas VšĮ Tilžės g. BPG kabinete</v>
      </c>
      <c r="E255" s="217" t="s">
        <v>1027</v>
      </c>
    </row>
    <row r="256" spans="2:5" ht="24" x14ac:dyDescent="0.25">
      <c r="B256" s="17" t="str">
        <f>'1 lentelė'!B254</f>
        <v>3.1</v>
      </c>
      <c r="C256" s="18"/>
      <c r="D256" s="19" t="str">
        <f>'1 lentelė'!D254</f>
        <v>Tikslas: Tobulinti viešojo valdymo institucijų veiklą</v>
      </c>
      <c r="E256" s="39"/>
    </row>
    <row r="257" spans="2:5" ht="24" x14ac:dyDescent="0.25">
      <c r="B257" s="20" t="str">
        <f>'1 lentelė'!B255</f>
        <v>3.1.1</v>
      </c>
      <c r="C257" s="21"/>
      <c r="D257" s="22" t="str">
        <f>'1 lentelė'!D255</f>
        <v>Uždavinys: Didinti viešojo valdymo institucijų veiklos efektyvumą</v>
      </c>
      <c r="E257" s="40"/>
    </row>
    <row r="258" spans="2:5" ht="39" customHeight="1" x14ac:dyDescent="0.25">
      <c r="B258" s="23" t="str">
        <f>'1 lentelė'!B256</f>
        <v>3.1.1.1</v>
      </c>
      <c r="C258" s="24"/>
      <c r="D258" s="25" t="str">
        <f>'1 lentelė'!D256</f>
        <v>Priemonė: Diegti kokybės vadybos sistemas, metodus, kitas veiklos gerinimo priemones savivaldybėse</v>
      </c>
      <c r="E258" s="41"/>
    </row>
    <row r="259" spans="2:5" s="224" customFormat="1" ht="168" x14ac:dyDescent="0.25">
      <c r="B259" s="28" t="str">
        <f>'1 lentelė'!B257</f>
        <v>3.1.1.1.1</v>
      </c>
      <c r="C259" s="219" t="str">
        <f>'1 lentelė'!C257</f>
        <v>R06-9920-490000-0190</v>
      </c>
      <c r="D259" s="220" t="str">
        <f>'1 lentelė'!D257</f>
        <v>Paslaugų ir asmenų aptarnavimo kokybės gerinimas Kelmės rajono savivaldybėje</v>
      </c>
      <c r="E259" s="221" t="s">
        <v>1002</v>
      </c>
    </row>
    <row r="260" spans="2:5" ht="240.75" customHeight="1" x14ac:dyDescent="0.25">
      <c r="B260" s="26" t="str">
        <f>'1 lentelė'!B258</f>
        <v>3.1.1.1.2</v>
      </c>
      <c r="C260" s="27" t="str">
        <f>'1 lentelė'!C258</f>
        <v>R06-9920-490000-0191</v>
      </c>
      <c r="D260" s="26" t="str">
        <f>'1 lentelė'!D258</f>
        <v>Paslaugų ir asmenų aptarnavimo kokybės gerinimas Šiaulių miesto savivaldybės administracijoje ir Šiaulių miesto savivaldybės viešojoje bibliotekoje</v>
      </c>
      <c r="E260" s="292" t="s">
        <v>1282</v>
      </c>
    </row>
    <row r="261" spans="2:5" ht="135" customHeight="1" x14ac:dyDescent="0.25">
      <c r="B261" s="26" t="str">
        <f>'1 lentelė'!B259</f>
        <v>3.1.1.1.3</v>
      </c>
      <c r="C261" s="27" t="str">
        <f>'1 lentelė'!C259</f>
        <v>R06-9920-490000-0192</v>
      </c>
      <c r="D261" s="26" t="str">
        <f>'1 lentelė'!D259</f>
        <v xml:space="preserve">Viešųjų turizmo paslaugų ir asmenų aptarnavimo kokybės gerinimas Šiaulių miesto savivaldybėje </v>
      </c>
      <c r="E261" s="36" t="s">
        <v>1000</v>
      </c>
    </row>
    <row r="262" spans="2:5" ht="62.25" customHeight="1" x14ac:dyDescent="0.25">
      <c r="B262" s="26" t="str">
        <f>'1 lentelė'!B260</f>
        <v>3.1.1.1.4</v>
      </c>
      <c r="C262" s="27" t="str">
        <f>'1 lentelė'!C260</f>
        <v>R06-9920-490000-0193</v>
      </c>
      <c r="D262" s="26" t="str">
        <f>'1 lentelė'!D260</f>
        <v xml:space="preserve"> Viešųjų ir administracinių paslaugų  (miesto tvarkymo,  infrastruktūros priežiūros, avarinių ir ekstremalių situacijų šalinimo bei civilinės saugos) kokybės gerinimas Šiaulių miesto savivaldybėje (II etapas) </v>
      </c>
      <c r="E262" s="42" t="s">
        <v>1144</v>
      </c>
    </row>
    <row r="263" spans="2:5" ht="63" customHeight="1" x14ac:dyDescent="0.25">
      <c r="B263" s="26" t="str">
        <f>'1 lentelė'!B261</f>
        <v>3.1.1.1.5</v>
      </c>
      <c r="C263" s="27" t="str">
        <f>'1 lentelė'!C261</f>
        <v>R06-9920-490000-0194</v>
      </c>
      <c r="D263" s="26" t="str">
        <f>'1 lentelė'!D261</f>
        <v>Paslaugų ir asmenų aptarnavimo kokybės gerinimas Akmenės rajono savivaldybėje</v>
      </c>
      <c r="E263" s="36" t="s">
        <v>1001</v>
      </c>
    </row>
    <row r="264" spans="2:5" ht="15" x14ac:dyDescent="0.25">
      <c r="B264" s="32"/>
      <c r="C264" s="33"/>
      <c r="D264" s="33"/>
      <c r="E264" s="44"/>
    </row>
    <row r="265" spans="2:5" ht="15" x14ac:dyDescent="0.25">
      <c r="B265" s="308" t="s">
        <v>69</v>
      </c>
      <c r="C265" s="308"/>
      <c r="D265" s="308"/>
      <c r="E265" s="308"/>
    </row>
    <row r="273" spans="3:3" x14ac:dyDescent="0.25">
      <c r="C273" s="11"/>
    </row>
  </sheetData>
  <autoFilter ref="B8:C8" xr:uid="{00000000-0009-0000-0000-000002000000}"/>
  <mergeCells count="1">
    <mergeCell ref="B265:E265"/>
  </mergeCells>
  <conditionalFormatting sqref="D75">
    <cfRule type="expression" dxfId="2" priority="16" stopIfTrue="1">
      <formula>NOT(ISERROR(SEARCH("Priemonė",D75)))</formula>
    </cfRule>
    <cfRule type="expression" dxfId="1" priority="17" stopIfTrue="1">
      <formula>NOT(ISERROR(SEARCH("Uždavinys",D75)))</formula>
    </cfRule>
    <cfRule type="expression" dxfId="0" priority="18" stopIfTrue="1">
      <formula>NOT(ISERROR(SEARCH("Tikslas",D75)))</formula>
    </cfRule>
  </conditionalFormatting>
  <pageMargins left="0.23622047244094491" right="0.23622047244094491" top="0.74803149606299213" bottom="0.74803149606299213" header="0.31496062992125984" footer="0.31496062992125984"/>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5</vt:i4>
      </vt:variant>
    </vt:vector>
  </HeadingPairs>
  <TitlesOfParts>
    <vt:vector size="8" baseType="lpstr">
      <vt:lpstr>1 lentelė</vt:lpstr>
      <vt:lpstr>2 lentelė</vt:lpstr>
      <vt:lpstr>3 lentelė</vt:lpstr>
      <vt:lpstr>'1 lentelė'!Print_Area</vt:lpstr>
      <vt:lpstr>'3 lentelė'!Print_Area</vt:lpstr>
      <vt:lpstr>'1 lentelė'!Print_Titles</vt:lpstr>
      <vt:lpstr>'2 lentelė'!Print_Titles</vt:lpstr>
      <vt:lpstr>'3 lentelė'!Print_Titles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Dijokaitė</dc:creator>
  <cp:lastModifiedBy>Daiva</cp:lastModifiedBy>
  <cp:lastPrinted>2021-12-09T13:43:00Z</cp:lastPrinted>
  <dcterms:created xsi:type="dcterms:W3CDTF">2017-11-23T09:10:18Z</dcterms:created>
  <dcterms:modified xsi:type="dcterms:W3CDTF">2023-03-08T08:35:38Z</dcterms:modified>
</cp:coreProperties>
</file>