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259\Desktop\Dina\lietuvosregionai\Šiauliai\2022-05-09-13\"/>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lentelė'!$A$1:$AI$284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5" i="2" l="1"/>
  <c r="Q37" i="2" l="1"/>
  <c r="Q153" i="2" l="1"/>
  <c r="Q152" i="2"/>
  <c r="Q151" i="2"/>
  <c r="Q105" i="2" l="1"/>
  <c r="Q103" i="2"/>
  <c r="Q179" i="2" l="1"/>
  <c r="Q240" i="2" l="1"/>
  <c r="Q197" i="2" l="1"/>
  <c r="Q60"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6" i="2"/>
  <c r="Q57" i="2"/>
  <c r="Q58" i="2"/>
  <c r="Q59" i="2"/>
  <c r="Q45" i="2"/>
  <c r="Q42" i="2"/>
  <c r="Q27" i="2"/>
  <c r="Q28" i="2"/>
  <c r="Q29" i="2"/>
  <c r="Q31" i="2"/>
  <c r="Q32" i="2"/>
  <c r="Q33" i="2"/>
  <c r="Q21" i="2"/>
  <c r="Q22" i="2"/>
  <c r="Q20" i="2"/>
  <c r="Q13" i="2"/>
  <c r="Q14" i="2"/>
  <c r="Q16" i="2"/>
  <c r="Q17" i="2"/>
  <c r="D79" i="3"/>
  <c r="D78" i="9"/>
  <c r="D78" i="2"/>
</calcChain>
</file>

<file path=xl/comments1.xml><?xml version="1.0" encoding="utf-8"?>
<comments xmlns="http://schemas.openxmlformats.org/spreadsheetml/2006/main">
  <authors>
    <author>Edita</author>
  </authors>
  <commentList>
    <comment ref="E45" authorId="0" shapeId="0">
      <text>
        <r>
          <rPr>
            <b/>
            <sz val="9"/>
            <color indexed="81"/>
            <rFont val="Tahoma"/>
            <family val="2"/>
            <charset val="186"/>
          </rPr>
          <t>Edita:</t>
        </r>
        <r>
          <rPr>
            <sz val="9"/>
            <color indexed="81"/>
            <rFont val="Tahoma"/>
            <family val="2"/>
            <charset val="186"/>
          </rPr>
          <t xml:space="preserve">
Papildytas projekto aprašymas. </t>
        </r>
      </text>
    </comment>
    <comment ref="E233" authorId="0" shapeId="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<sst xmlns="http://schemas.openxmlformats.org/spreadsheetml/2006/main" count="3379" uniqueCount="1309">
  <si>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</si>
  <si>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</si>
  <si>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</si>
  <si>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</si>
  <si>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</si>
  <si>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</si>
  <si>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</si>
  <si>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</si>
  <si>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</si>
  <si>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</si>
  <si>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</si>
  <si>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</si>
  <si>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</si>
  <si>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</si>
  <si>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</si>
  <si>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</si>
  <si>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</si>
  <si>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</si>
  <si>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</si>
  <si>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</si>
  <si>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</si>
  <si>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</si>
  <si>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</si>
  <si>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</si>
  <si>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</si>
  <si>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</si>
  <si>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</si>
  <si>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</si>
  <si>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</si>
  <si>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</si>
  <si>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</si>
  <si>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</si>
  <si>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</si>
  <si>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</si>
  <si>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</si>
  <si>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</si>
  <si>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</si>
  <si>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</si>
  <si>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</si>
  <si>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</si>
  <si>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</si>
  <si>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</si>
  <si>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</si>
  <si>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</si>
  <si>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</si>
  <si>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</si>
  <si>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</si>
  <si>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</si>
  <si>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</si>
  <si>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</si>
  <si>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</si>
  <si>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</si>
  <si>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</si>
  <si>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</si>
  <si>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</si>
  <si>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</si>
  <si>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</si>
  <si>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</si>
  <si>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</si>
  <si>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</si>
  <si>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</si>
  <si>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</si>
  <si>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</si>
  <si>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</si>
  <si>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</si>
  <si>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</si>
  <si>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</si>
  <si>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</si>
  <si>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</si>
  <si>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</si>
  <si>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</si>
  <si>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</si>
  <si>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</si>
  <si>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</si>
  <si>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</si>
  <si>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</si>
  <si>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</si>
  <si>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</si>
  <si>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</si>
  <si>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</si>
  <si>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</si>
  <si>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</si>
  <si>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</si>
  <si>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</si>
  <si>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</si>
  <si>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</si>
  <si>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</si>
  <si>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</si>
  <si>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</si>
  <si>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</si>
  <si>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</si>
  <si>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</si>
  <si>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</si>
  <si>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</si>
  <si>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</si>
  <si>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</si>
  <si>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</si>
  <si>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</si>
  <si>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</si>
  <si>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</si>
  <si>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</si>
  <si>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</si>
  <si>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</si>
  <si>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</si>
  <si>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</si>
  <si>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</si>
  <si>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</si>
  <si>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</si>
  <si>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</si>
  <si>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</si>
  <si>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</si>
  <si>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</si>
  <si>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</si>
  <si>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</si>
  <si>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</si>
  <si>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</si>
  <si>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</si>
  <si>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</si>
  <si>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</si>
  <si>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</si>
  <si>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</si>
  <si>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</si>
  <si>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</si>
  <si>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</si>
  <si>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</si>
  <si>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</si>
  <si>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</si>
  <si>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</si>
  <si>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</si>
  <si>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</si>
  <si>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</si>
  <si>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</si>
  <si>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</si>
  <si>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</si>
  <si>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</si>
  <si>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</si>
  <si>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</si>
  <si>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</si>
  <si>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</si>
  <si>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</si>
  <si>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</si>
  <si>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</si>
  <si>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</si>
  <si>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</si>
  <si>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</si>
  <si>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</si>
  <si>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</si>
  <si>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</si>
  <si>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</si>
  <si>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</si>
  <si>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</si>
  <si>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</si>
  <si>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</si>
  <si>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</si>
  <si>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</si>
  <si>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</si>
  <si>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</si>
  <si>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</si>
  <si>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</si>
  <si>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</si>
  <si>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</si>
  <si>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</si>
  <si>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</si>
  <si>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</si>
  <si>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</si>
  <si>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</si>
  <si>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</si>
  <si>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</si>
  <si>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</si>
  <si>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</si>
  <si>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</si>
  <si>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</si>
  <si>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</si>
  <si>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</si>
  <si>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</si>
  <si>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</si>
  <si>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</si>
  <si>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</si>
  <si>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</si>
  <si>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</si>
  <si>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</si>
  <si>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</si>
  <si>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</si>
  <si>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</si>
  <si>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</si>
  <si>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</si>
  <si>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</si>
  <si>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</si>
  <si>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</si>
  <si>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</si>
  <si>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</si>
  <si>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</si>
  <si>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</si>
  <si>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</si>
  <si>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</si>
  <si>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</si>
  <si>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</si>
  <si>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</si>
  <si>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</si>
  <si>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</si>
  <si>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</si>
  <si>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</si>
  <si>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</si>
  <si>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</si>
  <si>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</si>
  <si>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</si>
  <si>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</si>
  <si>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</si>
  <si>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</si>
  <si>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</si>
  <si>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</si>
  <si>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</si>
  <si>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</si>
  <si>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</si>
  <si>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</si>
  <si>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</si>
  <si>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</si>
  <si>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</si>
  <si>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</si>
  <si>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</si>
  <si>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</si>
  <si>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</si>
  <si>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</si>
  <si>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</si>
  <si>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</si>
  <si>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</si>
  <si>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</si>
  <si>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</si>
  <si>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</si>
  <si>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</si>
  <si>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</si>
  <si>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</si>
  <si>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</si>
  <si>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</si>
  <si>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</si>
  <si>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</si>
  <si>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</si>
  <si>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</si>
  <si>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</si>
  <si>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</si>
  <si>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</si>
  <si>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</si>
  <si>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</si>
  <si>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</si>
  <si>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</si>
  <si>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</si>
  <si>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</si>
  <si>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</si>
  <si>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</si>
  <si>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</si>
  <si>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</si>
  <si>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</si>
  <si>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</si>
  <si>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</si>
  <si>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</si>
  <si>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</si>
  <si>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</si>
  <si>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</si>
  <si>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</si>
  <si>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</si>
  <si>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</si>
  <si>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</si>
  <si>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</si>
  <si>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</si>
  <si>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</si>
  <si>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</si>
  <si>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</si>
  <si>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</si>
  <si>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</si>
  <si>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</si>
  <si>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</si>
  <si>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</si>
  <si>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</si>
  <si>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</si>
  <si>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</si>
  <si>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</si>
  <si>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</si>
  <si>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</si>
  <si>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</si>
  <si>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</si>
  <si>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</si>
  <si>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</si>
  <si>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</si>
  <si>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</si>
  <si>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</si>
  <si>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</si>
  <si>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</si>
  <si>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</si>
  <si>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</si>
  <si>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</si>
  <si>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</si>
  <si>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</si>
  <si>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</si>
  <si>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</si>
  <si>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</si>
  <si>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</si>
  <si>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</si>
  <si>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</si>
  <si>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</si>
  <si>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</si>
  <si>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</si>
  <si>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</si>
  <si>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</si>
  <si>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</si>
  <si>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</si>
  <si>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</si>
  <si>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</si>
  <si>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</si>
  <si>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</si>
  <si>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</si>
  <si>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</si>
  <si>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</si>
  <si>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</si>
  <si>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</si>
  <si>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</si>
  <si>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</si>
  <si>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</si>
  <si>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</si>
  <si>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</si>
  <si>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</si>
  <si>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</si>
  <si>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</si>
  <si>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</si>
  <si>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</si>
  <si>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</si>
  <si>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</si>
  <si>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</si>
  <si>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</si>
  <si>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</si>
  <si>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</si>
  <si>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</si>
  <si>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</si>
  <si>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</si>
  <si>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</si>
  <si>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</si>
  <si>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</si>
  <si>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</si>
  <si>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</si>
  <si>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</si>
  <si>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</si>
  <si>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</si>
  <si>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</si>
  <si>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</si>
  <si>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</si>
  <si>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</si>
  <si>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</si>
  <si>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</si>
  <si>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</si>
  <si>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</si>
  <si>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</si>
  <si>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</si>
  <si>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</si>
  <si>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</si>
  <si>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</si>
  <si>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</si>
  <si>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</si>
  <si>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</si>
  <si>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</si>
  <si>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</si>
  <si>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</si>
  <si>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</si>
  <si>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</si>
  <si>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</si>
  <si>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</si>
  <si>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</si>
  <si>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</si>
  <si>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</si>
  <si>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</si>
  <si>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</si>
  <si>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</si>
  <si>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</si>
  <si>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</si>
  <si>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</si>
  <si>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</si>
  <si>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</si>
  <si>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</si>
  <si>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</si>
  <si>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</si>
  <si>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</si>
  <si>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</si>
  <si>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</si>
  <si>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</si>
  <si>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</si>
  <si>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</si>
  <si>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</si>
  <si>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</si>
  <si>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</si>
  <si>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</si>
  <si>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</si>
  <si>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</si>
  <si>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</si>
  <si>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</si>
  <si>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</si>
  <si>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</si>
  <si>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</si>
  <si>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</si>
  <si>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</si>
  <si>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</si>
  <si>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</si>
  <si>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</si>
  <si>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</si>
  <si>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</si>
  <si>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</si>
  <si>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</si>
  <si>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</si>
  <si>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</si>
  <si>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</si>
  <si>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</si>
  <si>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</si>
  <si>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</si>
  <si>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</si>
  <si>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</si>
  <si>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</si>
  <si>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</si>
  <si>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</si>
  <si>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</si>
  <si>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</si>
  <si>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</si>
  <si>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</si>
  <si>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</si>
  <si>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</si>
  <si>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</si>
  <si>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</si>
  <si>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</si>
  <si>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</si>
  <si>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</si>
  <si>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</si>
  <si>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</si>
  <si>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</si>
  <si>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</si>
  <si>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</si>
  <si>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</si>
  <si>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</si>
  <si>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</si>
  <si>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</si>
  <si>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</si>
  <si>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</si>
  <si>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</si>
  <si>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</si>
  <si>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</si>
  <si>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</si>
  <si>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</si>
  <si>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</si>
  <si>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</si>
  <si>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</si>
  <si>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</si>
  <si>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</si>
  <si>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</si>
  <si>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</si>
  <si>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</si>
  <si>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</si>
  <si>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</si>
  <si>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</si>
  <si>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</si>
  <si>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</si>
  <si>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</si>
  <si>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</si>
  <si>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</si>
  <si>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</si>
  <si>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</si>
  <si>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</si>
  <si>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</si>
  <si>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</si>
  <si>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</si>
  <si>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</si>
  <si>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</si>
  <si>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</si>
  <si>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</si>
  <si>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</si>
  <si>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</si>
  <si>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</si>
  <si>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</si>
  <si>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</si>
  <si>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</si>
  <si>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</si>
  <si>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</si>
  <si>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</si>
  <si>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</si>
  <si>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</si>
  <si>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</si>
  <si>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</si>
  <si>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</si>
  <si>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</si>
  <si>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</si>
  <si>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</si>
  <si>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</si>
  <si>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</si>
  <si>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</si>
  <si>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</si>
  <si>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</si>
  <si>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</si>
  <si>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</si>
  <si>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</si>
  <si>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</si>
  <si>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</si>
  <si>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</si>
  <si>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</si>
  <si>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</si>
  <si>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</si>
  <si>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</si>
  <si>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</si>
  <si>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</si>
  <si>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</si>
  <si>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</si>
  <si>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</si>
  <si>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</si>
  <si>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</si>
  <si>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</si>
  <si>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</si>
  <si>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</si>
  <si>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</si>
  <si>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</si>
  <si>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</si>
  <si>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</si>
  <si>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</si>
  <si>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</si>
  <si>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</si>
  <si>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</si>
  <si>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</si>
  <si>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</si>
  <si>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</si>
  <si>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</si>
  <si>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</si>
  <si>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</si>
  <si>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</si>
  <si>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</si>
  <si>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</si>
  <si>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</si>
  <si>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</si>
  <si>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</si>
  <si>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</si>
  <si>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</si>
  <si>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</si>
  <si>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</si>
  <si>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</si>
  <si>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</si>
  <si>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</si>
  <si>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</si>
  <si>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</si>
  <si>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</si>
  <si>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</si>
  <si>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</si>
  <si>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</si>
  <si>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</si>
  <si>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</si>
  <si>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</si>
  <si>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</si>
  <si>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</si>
  <si>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</si>
  <si>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</si>
  <si>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</si>
  <si>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</si>
  <si>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</si>
  <si>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</si>
  <si>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</si>
  <si>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</si>
  <si>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</si>
  <si>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</si>
  <si>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</si>
  <si>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</si>
  <si>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</si>
  <si>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</si>
  <si>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</si>
  <si>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</si>
  <si>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</si>
  <si>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</si>
  <si>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</si>
  <si>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</si>
  <si>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</si>
  <si>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</si>
  <si>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</si>
  <si>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</si>
  <si>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</si>
  <si>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</si>
  <si>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</si>
  <si>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</si>
  <si>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</si>
  <si>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</si>
  <si>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</si>
  <si>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</si>
  <si>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</si>
  <si>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</si>
  <si>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</si>
  <si>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</si>
  <si>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</si>
  <si>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</si>
  <si>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</si>
  <si>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</si>
  <si>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</si>
  <si>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</si>
  <si>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</si>
  <si>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</si>
  <si>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</si>
  <si>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</si>
  <si>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</si>
  <si>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</si>
  <si>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</si>
  <si>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</si>
  <si>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</si>
  <si>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</si>
  <si>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</si>
  <si>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</si>
  <si>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</si>
  <si>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</si>
  <si>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</si>
  <si>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</si>
  <si>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</si>
  <si>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</si>
  <si>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</si>
  <si>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</si>
  <si>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</si>
  <si>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</si>
  <si>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</si>
  <si>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</si>
  <si>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</si>
  <si>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</si>
  <si>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</si>
  <si>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</si>
  <si>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</si>
  <si>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</si>
  <si>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</si>
  <si>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</si>
  <si>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</si>
  <si>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</si>
  <si>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</si>
  <si>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</si>
  <si>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</si>
  <si>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</si>
  <si>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</si>
  <si>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</si>
  <si>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</si>
  <si>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</si>
  <si>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</si>
  <si>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</si>
  <si>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</si>
  <si>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</si>
  <si>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</si>
  <si>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</si>
  <si>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</si>
  <si>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</si>
  <si>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</si>
  <si>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</si>
  <si>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</si>
  <si>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</si>
  <si>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</si>
  <si>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</si>
  <si>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</si>
  <si>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</si>
  <si>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</si>
  <si>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</si>
  <si>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</si>
  <si>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</si>
  <si>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</si>
  <si>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</si>
  <si>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</si>
  <si>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</si>
  <si>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</si>
  <si>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</si>
  <si>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</si>
  <si>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</si>
  <si>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</si>
  <si>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</si>
  <si>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</si>
  <si>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</si>
  <si>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</si>
  <si>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</si>
  <si>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</si>
  <si>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</si>
  <si>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</si>
  <si>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</si>
  <si>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</si>
  <si>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</si>
  <si>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</si>
  <si>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</si>
  <si>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</si>
  <si>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</si>
  <si>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</si>
  <si>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</si>
  <si>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</si>
  <si>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</si>
  <si>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</si>
  <si>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</si>
  <si>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</si>
  <si>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</si>
  <si>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</si>
  <si>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</si>
  <si>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</si>
  <si>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</si>
  <si>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</si>
  <si>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</si>
  <si>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</si>
  <si>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</si>
  <si>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</si>
  <si>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</si>
  <si>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</si>
  <si>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</si>
  <si>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</si>
  <si>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</si>
  <si>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</si>
  <si>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</si>
  <si>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</si>
  <si>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</si>
  <si>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</si>
  <si>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</si>
  <si>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</si>
  <si>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</si>
  <si>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</si>
  <si>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</si>
  <si>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</si>
  <si>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</si>
  <si>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</si>
  <si>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</si>
  <si>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</si>
  <si>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</si>
  <si>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</si>
  <si>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</si>
  <si>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</si>
  <si>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</si>
  <si>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</si>
  <si>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</si>
  <si>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</si>
  <si>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</si>
  <si>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</si>
  <si>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</si>
  <si>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</si>
  <si>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</si>
  <si>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</si>
  <si>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</si>
  <si>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</si>
  <si>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</si>
  <si>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</si>
  <si>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</si>
  <si>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</si>
  <si>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</si>
  <si>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</si>
  <si>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</si>
  <si>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</si>
  <si>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</si>
  <si>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</si>
  <si>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</si>
  <si>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</si>
  <si>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</si>
  <si>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</si>
  <si>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</si>
  <si>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</si>
  <si>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</si>
  <si>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</si>
  <si>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</si>
  <si>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</si>
  <si>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</si>
  <si>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</si>
  <si>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</si>
  <si>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</si>
  <si>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</si>
  <si>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</si>
  <si>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</si>
  <si>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</si>
  <si>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</si>
  <si>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</si>
  <si>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</si>
  <si>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</si>
  <si>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</si>
  <si>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</si>
  <si>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</si>
  <si>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</si>
  <si>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</si>
  <si>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</si>
  <si>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</si>
  <si>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</si>
  <si>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</si>
  <si>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</si>
  <si>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</si>
  <si>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</si>
  <si>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</si>
  <si>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</si>
  <si>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</si>
  <si>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</si>
  <si>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</si>
  <si>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</si>
  <si>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</si>
  <si>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</si>
  <si>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</si>
  <si>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</si>
  <si>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</si>
  <si>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</si>
  <si>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</si>
  <si>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</si>
  <si>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</si>
  <si>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</si>
  <si>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</si>
  <si>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</si>
  <si>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</si>
  <si>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</si>
  <si>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</si>
  <si>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</si>
  <si>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</si>
  <si>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</si>
  <si>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</si>
  <si>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</si>
  <si>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</si>
  <si>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</si>
  <si>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</si>
  <si>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</si>
  <si>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</si>
  <si>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</si>
  <si>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</si>
  <si>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</si>
  <si>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</si>
  <si>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</si>
  <si>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</si>
  <si>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</si>
  <si>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</si>
  <si>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</si>
  <si>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</si>
  <si>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</si>
  <si>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</si>
  <si>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</si>
  <si>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</si>
  <si>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</si>
  <si>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</si>
  <si>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</si>
  <si>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</si>
  <si>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</si>
  <si>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</si>
  <si>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</si>
  <si>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</si>
  <si>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</si>
  <si>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</si>
  <si>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</si>
  <si>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</si>
  <si>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</si>
  <si>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</si>
  <si>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</si>
  <si>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</si>
  <si>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</si>
  <si>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</si>
  <si>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</si>
  <si>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</si>
  <si>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</si>
  <si>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</si>
  <si>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</si>
  <si>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</si>
  <si>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</si>
  <si>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</si>
  <si>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</si>
  <si>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</si>
  <si>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</si>
  <si>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</si>
  <si>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</si>
  <si>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</si>
  <si>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</si>
  <si>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</si>
  <si>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</si>
  <si>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</si>
  <si>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</si>
  <si>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</si>
  <si>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</si>
  <si>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</si>
  <si>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</si>
  <si>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</si>
  <si>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</si>
  <si>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</si>
  <si>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</si>
  <si>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</si>
  <si>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</si>
  <si>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</si>
  <si>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</si>
  <si>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</si>
  <si>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</si>
  <si>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</si>
  <si>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</si>
  <si>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</si>
  <si>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</si>
  <si>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</si>
  <si>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</si>
  <si>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</si>
  <si>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</si>
  <si>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</si>
  <si>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</si>
  <si>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</si>
  <si>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</si>
  <si>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</si>
  <si>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</si>
  <si>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</si>
  <si>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</si>
  <si>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</si>
  <si>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</si>
  <si>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</si>
  <si>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</si>
  <si>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</si>
  <si>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</si>
  <si>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</si>
  <si>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</si>
  <si>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</si>
  <si>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</si>
  <si>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</si>
  <si>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</si>
  <si>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</si>
  <si>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</si>
  <si>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</si>
  <si>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</si>
  <si>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</si>
  <si>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</si>
  <si>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</si>
  <si>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</si>
  <si>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</si>
  <si>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</si>
  <si>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</si>
  <si>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</si>
  <si>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</si>
  <si>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</si>
  <si>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</si>
  <si>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</si>
  <si>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</si>
  <si>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</si>
  <si>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</si>
  <si>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</si>
  <si>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</si>
  <si>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</si>
  <si>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</si>
  <si>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</si>
  <si>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</si>
  <si>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</si>
  <si>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</si>
  <si>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</si>
  <si>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</si>
  <si>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</si>
  <si>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</si>
  <si>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</si>
  <si>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</si>
  <si>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</si>
  <si>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</si>
  <si>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</si>
  <si>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</si>
  <si>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</si>
  <si>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</si>
  <si>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</si>
  <si>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</si>
  <si>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</si>
  <si>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</si>
  <si>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</si>
  <si>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</si>
  <si>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</si>
  <si>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</si>
  <si>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</si>
  <si>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</si>
  <si>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</si>
  <si>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</si>
  <si>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</si>
  <si>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</si>
  <si>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</si>
  <si>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</si>
  <si>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</si>
  <si>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</si>
  <si>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</si>
  <si>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</si>
  <si>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</si>
  <si>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</si>
  <si>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</si>
  <si>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</si>
  <si>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</si>
  <si>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</si>
  <si>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</si>
  <si>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</si>
  <si>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</si>
  <si>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</si>
  <si>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</si>
  <si>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</si>
  <si>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</si>
  <si>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</si>
  <si>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</si>
  <si>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</si>
  <si>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</si>
  <si>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</si>
  <si>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</si>
  <si>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</si>
  <si>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</si>
  <si>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</si>
  <si>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</si>
  <si>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</si>
  <si>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</si>
  <si>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</si>
  <si>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</si>
  <si>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</si>
  <si>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</si>
  <si>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</si>
  <si>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</si>
  <si>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</si>
  <si>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</si>
  <si>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</si>
  <si>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</si>
  <si>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</si>
  <si>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</si>
  <si>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</si>
  <si>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</si>
  <si>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</si>
  <si>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</si>
  <si>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</si>
  <si>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</si>
  <si>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</si>
  <si>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</si>
  <si>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</si>
  <si>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</si>
  <si>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</si>
  <si>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</si>
  <si>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</si>
  <si>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</si>
  <si>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</si>
  <si>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</si>
  <si>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</si>
  <si>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</si>
  <si>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</si>
  <si>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</si>
  <si>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</si>
  <si>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</si>
  <si>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</si>
  <si>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</si>
  <si>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</si>
  <si>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</si>
  <si>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</si>
  <si>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</si>
  <si>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</si>
  <si>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</si>
  <si>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</si>
  <si>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</si>
  <si>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</si>
  <si>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</si>
  <si>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</si>
  <si>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</si>
  <si>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</si>
  <si>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</si>
  <si>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</si>
  <si>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</si>
  <si>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</si>
  <si>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</si>
  <si>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</si>
  <si>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</si>
  <si>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</si>
  <si>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</si>
  <si>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</si>
  <si>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</si>
  <si>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</si>
  <si>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</si>
  <si>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</si>
  <si>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</si>
  <si>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</si>
  <si>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</si>
  <si>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</si>
  <si>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</si>
  <si>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</si>
  <si>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</si>
  <si>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</si>
  <si>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</si>
  <si>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</si>
  <si>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</si>
  <si>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</si>
  <si>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</si>
  <si>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</si>
  <si>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</si>
  <si>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</si>
  <si>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</si>
  <si>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</si>
  <si>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</si>
  <si>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</si>
  <si>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</si>
  <si>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</si>
  <si>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</si>
  <si>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</si>
  <si>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</si>
  <si>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</si>
  <si>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</si>
  <si>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</si>
  <si>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</si>
  <si>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</si>
  <si>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</si>
  <si>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</si>
  <si>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</si>
  <si>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</si>
  <si>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</si>
  <si>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</si>
  <si>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</si>
  <si>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</si>
  <si>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</si>
  <si>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</si>
  <si>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</si>
  <si>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</si>
  <si>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</si>
  <si>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</si>
  <si>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</si>
  <si>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</si>
  <si>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</si>
  <si>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</si>
  <si>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</si>
  <si>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</si>
  <si>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</si>
  <si>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</si>
  <si>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</si>
  <si>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</si>
  <si>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</si>
  <si>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</si>
  <si>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</si>
  <si>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</si>
  <si>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</si>
  <si>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</si>
  <si>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</si>
  <si>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</si>
  <si>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</si>
  <si>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</si>
  <si>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</si>
  <si>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</si>
  <si>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</si>
  <si>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</si>
  <si>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</si>
  <si>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</si>
  <si>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</si>
  <si>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</si>
  <si>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</si>
  <si>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</si>
  <si>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</si>
  <si>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</si>
  <si>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</si>
  <si>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</si>
  <si>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</si>
  <si>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</si>
  <si>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</si>
  <si>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</si>
  <si>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</si>
  <si>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</si>
  <si>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</si>
  <si>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</si>
  <si>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</si>
  <si>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</si>
  <si>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</si>
  <si>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</si>
  <si>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</si>
  <si>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</si>
  <si>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</si>
  <si>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</si>
  <si>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</si>
  <si>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</si>
  <si>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</si>
  <si>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</si>
  <si>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</si>
  <si>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</si>
  <si>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</si>
  <si>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</si>
  <si>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</si>
  <si>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</si>
  <si>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</si>
  <si>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</si>
  <si>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</si>
  <si>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</si>
  <si>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</si>
  <si>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</si>
  <si>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</si>
  <si>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</si>
  <si>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</si>
  <si>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</si>
  <si>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</si>
  <si>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</si>
  <si>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</si>
  <si>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</si>
  <si>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</si>
  <si>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</si>
  <si>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</si>
  <si>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</si>
  <si>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</si>
  <si>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</si>
  <si>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</si>
  <si>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</si>
  <si>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</si>
  <si>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</si>
  <si>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</si>
  <si>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</si>
  <si>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</si>
  <si>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</si>
  <si>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</si>
  <si>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</si>
  <si>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</si>
  <si>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</si>
  <si>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</si>
  <si>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</si>
  <si>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</si>
  <si>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</si>
  <si>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</si>
  <si>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</si>
  <si>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</si>
  <si>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</si>
  <si>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</si>
  <si>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</si>
  <si>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</si>
  <si>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</si>
  <si>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</si>
  <si>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</si>
  <si>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</si>
  <si>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</si>
  <si>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</si>
  <si>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</si>
  <si>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</si>
  <si>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</si>
  <si>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</si>
  <si>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</si>
  <si>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</si>
  <si>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</si>
  <si>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</si>
  <si>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</si>
  <si>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</si>
  <si>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</si>
  <si>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</si>
  <si>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</si>
  <si>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</si>
  <si>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</si>
  <si>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</si>
  <si>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</si>
  <si>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</si>
  <si>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</si>
  <si>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</si>
  <si>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</si>
  <si>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</si>
  <si>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</si>
  <si>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</si>
  <si>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</si>
  <si>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</si>
  <si>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</si>
  <si>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</si>
  <si>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</si>
  <si>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</si>
  <si>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</si>
  <si>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</si>
  <si>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</si>
  <si>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</si>
  <si>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</si>
  <si>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</si>
  <si>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</si>
  <si>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</si>
  <si>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</si>
  <si>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</si>
  <si>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</si>
  <si>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</si>
  <si>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</si>
  <si>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</si>
  <si>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</si>
  <si>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</si>
  <si>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</si>
  <si>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</si>
  <si>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</si>
  <si>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</si>
  <si>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</si>
  <si>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</si>
  <si>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</si>
  <si>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</si>
  <si>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</si>
  <si>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</si>
  <si>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</si>
  <si>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</si>
  <si>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</si>
  <si>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</si>
  <si>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</si>
  <si>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</si>
  <si>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</si>
  <si>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</si>
  <si>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</si>
  <si>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</si>
  <si>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</si>
  <si>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</si>
  <si>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</si>
  <si>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</si>
  <si>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</si>
  <si>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</si>
  <si>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</si>
  <si>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</si>
  <si>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</si>
  <si>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</si>
  <si>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</si>
  <si>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</si>
  <si>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</si>
  <si>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</si>
  <si>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</si>
  <si>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</si>
  <si>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</si>
  <si>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</si>
  <si>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</si>
  <si>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</si>
  <si>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</si>
  <si>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</si>
  <si>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</si>
  <si>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</si>
  <si>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</si>
  <si>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</si>
  <si>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</si>
  <si>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</si>
  <si>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</si>
  <si>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</si>
  <si>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</si>
  <si>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</si>
  <si>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</si>
  <si>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</si>
  <si>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</si>
  <si>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</si>
  <si>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</si>
  <si>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</si>
  <si>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</si>
  <si>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</si>
  <si>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 xml:space="preserve">0. Pagalbinis stulpelis „Baigti projektai“, kuriame „B1“ pažymėti baigti įgyvendinti KPP projektai, kurių lėšos 16 stulpelyje susideda iš 16+17 stulpeliuose nurodytų lėšų sumos, kiti baigti projektai pažymėti „B“. </t>
  </si>
  <si>
    <t>buvo 491</t>
  </si>
  <si>
    <t>113125.27</t>
  </si>
  <si>
    <t>488 155,21</t>
  </si>
  <si>
    <t>43 334,30</t>
  </si>
  <si>
    <t>Šiaulių regiono 2014–2020 metų plėtros plano dalies „Priemonių planas“, patvirtintas ŠRPTK 2022-05-16 Nr. ŠR/TS-32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</si>
</sst>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L_t_-;\-* #,##0.00\ _L_t_-;_-* &quot;-&quot;??\ _L_t_-;_-@_-"/>
    <numFmt numFmtId="165" formatCode="yyyy\/mm"/>
    <numFmt numFmtId="166" formatCode="#,##0.00_ ;\-#,##0.00\ "/>
    <numFmt numFmtId="167" formatCode="#,##0_ ;\-#,##0\ "/>
  </numFmts>
  <fonts count="5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0">
    <xf numFmtId="0" fontId="0" fillId="0" borderId="0"/>
    <xf numFmtId="0" fontId="3" fillId="0" borderId="0"/>
    <xf numFmtId="0" fontId="10" fillId="2" borderId="0" applyNumberFormat="0" applyBorder="0" applyAlignment="0" applyProtection="0"/>
    <xf numFmtId="0" fontId="11" fillId="0" borderId="0"/>
    <xf numFmtId="0" fontId="13" fillId="0" borderId="0"/>
    <xf numFmtId="43" fontId="11" fillId="0" borderId="0" applyFont="0" applyFill="0" applyBorder="0" applyAlignment="0" applyProtection="0"/>
    <xf numFmtId="0" fontId="9" fillId="0" borderId="0"/>
    <xf numFmtId="164" fontId="9" fillId="0" borderId="0" applyFont="0" applyFill="0" applyBorder="0" applyAlignment="0" applyProtection="0"/>
    <xf numFmtId="0" fontId="13" fillId="0" borderId="0"/>
    <xf numFmtId="164" fontId="9" fillId="0" borderId="0" applyFont="0" applyFill="0" applyBorder="0" applyAlignment="0" applyProtection="0"/>
  </cellStyleXfs>
  <cellXfs count="408">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5" fontId="35" fillId="3" borderId="1" xfId="3" applyNumberFormat="1" applyFont="1" applyFill="1" applyBorder="1" applyAlignment="1">
      <alignment horizontal="center"/>
    </xf>
    <xf numFmtId="165"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4" fontId="12" fillId="3" borderId="1" xfId="7" applyNumberFormat="1" applyFont="1" applyFill="1" applyBorder="1" applyAlignment="1" applyProtection="1">
      <alignment horizontal="right" wrapText="1"/>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0" fontId="39"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 fontId="35" fillId="0" borderId="1" xfId="5" applyNumberFormat="1" applyFont="1" applyFill="1" applyBorder="1" applyAlignment="1" applyProtection="1">
      <alignment horizontal="right" wrapText="1"/>
      <protection locked="0"/>
    </xf>
    <xf numFmtId="0" fontId="35" fillId="0" borderId="1" xfId="0"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43" fontId="27" fillId="3" borderId="21" xfId="5" applyFont="1" applyFill="1" applyBorder="1" applyAlignment="1" applyProtection="1">
      <alignment horizontal="center" vertical="top" wrapText="1"/>
      <protection locked="0"/>
    </xf>
    <xf numFmtId="0" fontId="12" fillId="3" borderId="1" xfId="4" applyFont="1" applyFill="1" applyBorder="1" applyAlignment="1">
      <alignment horizontal="left" wrapText="1"/>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7"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6"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4" fontId="0" fillId="3" borderId="0" xfId="0" applyNumberFormat="1" applyFont="1" applyFill="1"/>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0">
    <cellStyle name="Excel Built-in Normal" xfId="8"/>
    <cellStyle name="Geras" xfId="2" builtinId="26"/>
    <cellStyle name="Įprastas" xfId="0" builtinId="0"/>
    <cellStyle name="Įprastas 2" xfId="1"/>
    <cellStyle name="Įprastas 2 2" xfId="4"/>
    <cellStyle name="Įprastas 3" xfId="3"/>
    <cellStyle name="Įprastas 3 2" xfId="6"/>
    <cellStyle name="Kablelis 2" xfId="5"/>
    <cellStyle name="Kablelis 2 2" xfId="7"/>
    <cellStyle name="Kablelis 3" xfId="9"/>
  </cellStyles>
  <dxfs count="306">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5"/>
  <sheetViews>
    <sheetView tabSelected="1" view="pageBreakPreview" zoomScaleNormal="60" zoomScaleSheetLayoutView="100" workbookViewId="0">
      <pane xSplit="4" ySplit="8" topLeftCell="E24"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39.140625" style="241" customWidth="1"/>
    <col min="5" max="5" width="21.5703125" style="318"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30" width="12.28515625" style="226" customWidth="1"/>
    <col min="31" max="31" width="10.5703125" style="226" customWidth="1"/>
    <col min="32" max="32" width="10.5703125" style="226" bestFit="1" customWidth="1"/>
    <col min="33" max="33" width="10.42578125" style="226" bestFit="1" customWidth="1"/>
    <col min="34" max="16384" width="9.140625" style="226"/>
  </cols>
  <sheetData>
    <row r="1" spans="1:36" s="85" customFormat="1" ht="15.75" x14ac:dyDescent="0.25">
      <c r="A1" s="94"/>
      <c r="B1" s="94"/>
      <c r="C1" s="93"/>
      <c r="D1" s="311"/>
      <c r="E1" s="315"/>
      <c r="F1" s="86"/>
      <c r="G1" s="86"/>
      <c r="H1" s="87"/>
      <c r="I1" s="87"/>
      <c r="J1" s="88"/>
      <c r="K1" s="88"/>
      <c r="L1" s="88"/>
      <c r="M1" s="87"/>
      <c r="N1" s="87"/>
      <c r="O1" s="89"/>
      <c r="P1" s="89"/>
      <c r="Q1" s="387" t="s">
        <v>1239</v>
      </c>
      <c r="R1" s="387"/>
      <c r="S1" s="387"/>
      <c r="T1" s="387"/>
    </row>
    <row r="2" spans="1:36" s="90" customFormat="1" ht="15.75" x14ac:dyDescent="0.25">
      <c r="A2" s="94"/>
      <c r="B2" s="94" t="s">
        <v>1308</v>
      </c>
      <c r="C2" s="93"/>
      <c r="D2" s="311"/>
      <c r="E2" s="315"/>
      <c r="F2" s="92"/>
      <c r="G2" s="92"/>
      <c r="H2" s="93"/>
      <c r="I2" s="93"/>
      <c r="J2" s="94"/>
      <c r="K2" s="94"/>
      <c r="L2" s="94"/>
      <c r="M2" s="93"/>
      <c r="N2" s="93"/>
      <c r="O2" s="95"/>
      <c r="P2" s="95"/>
      <c r="Q2" s="96" t="s">
        <v>0</v>
      </c>
      <c r="R2" s="97"/>
      <c r="S2" s="98"/>
      <c r="T2" s="98"/>
    </row>
    <row r="3" spans="1:36" s="90" customFormat="1" ht="15.75" x14ac:dyDescent="0.25">
      <c r="A3" s="94"/>
      <c r="B3" s="94"/>
      <c r="C3" s="93"/>
      <c r="D3" s="311"/>
      <c r="E3" s="315"/>
      <c r="F3" s="92"/>
      <c r="G3" s="92"/>
      <c r="H3" s="93"/>
      <c r="I3" s="93"/>
      <c r="J3" s="94"/>
      <c r="K3" s="94"/>
      <c r="L3" s="94"/>
      <c r="M3" s="93"/>
      <c r="N3" s="93"/>
      <c r="O3" s="95"/>
      <c r="P3" s="95"/>
      <c r="Q3" s="96" t="s">
        <v>1</v>
      </c>
      <c r="R3" s="97"/>
      <c r="S3" s="98"/>
      <c r="T3" s="98"/>
      <c r="AE3" s="8"/>
      <c r="AF3" s="8"/>
      <c r="AG3" s="37"/>
      <c r="AH3" s="8"/>
    </row>
    <row r="4" spans="1:36" s="90" customFormat="1" ht="15.75" x14ac:dyDescent="0.25">
      <c r="A4" s="94"/>
      <c r="B4" s="94" t="s">
        <v>47</v>
      </c>
      <c r="C4" s="93"/>
      <c r="D4" s="311"/>
      <c r="E4" s="315"/>
      <c r="F4" s="92"/>
      <c r="G4" s="92"/>
      <c r="H4" s="93"/>
      <c r="I4" s="93"/>
      <c r="J4" s="94"/>
      <c r="K4" s="94"/>
      <c r="L4" s="94"/>
      <c r="M4" s="93"/>
      <c r="N4" s="93"/>
      <c r="O4" s="95"/>
      <c r="P4" s="95"/>
      <c r="Q4" s="99"/>
      <c r="R4" s="97"/>
      <c r="S4" s="98"/>
      <c r="T4" s="98"/>
      <c r="U4" s="90" t="s">
        <v>1278</v>
      </c>
      <c r="AC4" s="90" t="s">
        <v>1279</v>
      </c>
      <c r="AE4" s="8"/>
      <c r="AF4" s="8"/>
      <c r="AG4" s="37"/>
      <c r="AH4" s="8"/>
    </row>
    <row r="5" spans="1:36" s="90" customFormat="1" ht="16.5" thickBot="1" x14ac:dyDescent="0.3">
      <c r="A5" s="94"/>
      <c r="B5" s="94" t="s">
        <v>56</v>
      </c>
      <c r="C5" s="93"/>
      <c r="D5" s="311"/>
      <c r="E5" s="315"/>
      <c r="F5" s="92"/>
      <c r="G5" s="92"/>
      <c r="H5" s="93"/>
      <c r="I5" s="93"/>
      <c r="J5" s="93"/>
      <c r="K5" s="93"/>
      <c r="L5" s="93"/>
      <c r="M5" s="93"/>
      <c r="N5" s="93"/>
      <c r="O5" s="95"/>
      <c r="P5" s="95"/>
      <c r="Q5" s="99"/>
      <c r="R5" s="100"/>
      <c r="S5" s="101"/>
      <c r="T5" s="101"/>
    </row>
    <row r="6" spans="1:36" s="101" customFormat="1" ht="29.25" customHeight="1" x14ac:dyDescent="0.25">
      <c r="B6" s="392" t="s">
        <v>59</v>
      </c>
      <c r="C6" s="393"/>
      <c r="D6" s="393"/>
      <c r="E6" s="393"/>
      <c r="F6" s="393"/>
      <c r="G6" s="393"/>
      <c r="H6" s="393"/>
      <c r="I6" s="393"/>
      <c r="J6" s="393"/>
      <c r="K6" s="393"/>
      <c r="L6" s="393"/>
      <c r="M6" s="393"/>
      <c r="N6" s="394"/>
      <c r="O6" s="390" t="s">
        <v>7</v>
      </c>
      <c r="P6" s="391"/>
      <c r="Q6" s="388" t="s">
        <v>8</v>
      </c>
      <c r="R6" s="389"/>
      <c r="S6" s="389"/>
      <c r="T6" s="389"/>
      <c r="U6" s="369" t="s">
        <v>1153</v>
      </c>
      <c r="V6" s="369"/>
      <c r="W6" s="369"/>
      <c r="X6" s="370"/>
      <c r="Y6" s="369" t="s">
        <v>1154</v>
      </c>
      <c r="Z6" s="371"/>
      <c r="AA6" s="371"/>
      <c r="AB6" s="372"/>
      <c r="AD6" s="90"/>
      <c r="AE6" s="90"/>
      <c r="AF6" s="90"/>
      <c r="AG6" s="90"/>
      <c r="AH6" s="90"/>
      <c r="AI6" s="90"/>
      <c r="AJ6" s="90"/>
    </row>
    <row r="7" spans="1:36" s="101" customFormat="1" ht="91.5" customHeight="1" x14ac:dyDescent="0.25">
      <c r="B7" s="102" t="s">
        <v>19</v>
      </c>
      <c r="C7" s="102" t="s">
        <v>32</v>
      </c>
      <c r="D7" s="312" t="s">
        <v>12</v>
      </c>
      <c r="E7" s="102" t="s">
        <v>4</v>
      </c>
      <c r="F7" s="102" t="s">
        <v>18</v>
      </c>
      <c r="G7" s="102" t="s">
        <v>2</v>
      </c>
      <c r="H7" s="102" t="s">
        <v>33</v>
      </c>
      <c r="I7" s="102" t="s">
        <v>34</v>
      </c>
      <c r="J7" s="102" t="s">
        <v>35</v>
      </c>
      <c r="K7" s="102" t="s">
        <v>36</v>
      </c>
      <c r="L7" s="102" t="s">
        <v>37</v>
      </c>
      <c r="M7" s="102" t="s">
        <v>38</v>
      </c>
      <c r="N7" s="305" t="s">
        <v>1292</v>
      </c>
      <c r="O7" s="102" t="s">
        <v>5</v>
      </c>
      <c r="P7" s="102" t="s">
        <v>6</v>
      </c>
      <c r="Q7" s="103" t="s">
        <v>55</v>
      </c>
      <c r="R7" s="104" t="s">
        <v>70</v>
      </c>
      <c r="S7" s="105" t="s">
        <v>61</v>
      </c>
      <c r="T7" s="105" t="s">
        <v>48</v>
      </c>
      <c r="U7" s="106" t="s">
        <v>1155</v>
      </c>
      <c r="V7" s="107" t="s">
        <v>1156</v>
      </c>
      <c r="W7" s="108" t="s">
        <v>61</v>
      </c>
      <c r="X7" s="373" t="s">
        <v>48</v>
      </c>
      <c r="Y7" s="375" t="s">
        <v>55</v>
      </c>
      <c r="Z7" s="377" t="s">
        <v>1157</v>
      </c>
      <c r="AA7" s="379" t="s">
        <v>61</v>
      </c>
      <c r="AB7" s="373" t="s">
        <v>1158</v>
      </c>
      <c r="AD7" s="90"/>
      <c r="AE7" s="8"/>
      <c r="AF7" s="8"/>
      <c r="AG7" s="37"/>
      <c r="AH7" s="8"/>
      <c r="AI7" s="8"/>
      <c r="AJ7" s="90"/>
    </row>
    <row r="8" spans="1:36" s="114" customFormat="1" ht="13.5" customHeight="1" x14ac:dyDescent="0.25">
      <c r="B8" s="305">
        <v>1</v>
      </c>
      <c r="C8" s="305">
        <v>2</v>
      </c>
      <c r="D8" s="313">
        <v>3</v>
      </c>
      <c r="E8" s="109">
        <v>4</v>
      </c>
      <c r="F8" s="109">
        <v>5</v>
      </c>
      <c r="G8" s="109">
        <v>6</v>
      </c>
      <c r="H8" s="323">
        <v>7</v>
      </c>
      <c r="I8" s="323">
        <v>8</v>
      </c>
      <c r="J8" s="323">
        <v>9</v>
      </c>
      <c r="K8" s="323">
        <v>10</v>
      </c>
      <c r="L8" s="323">
        <v>11</v>
      </c>
      <c r="M8" s="323">
        <v>12</v>
      </c>
      <c r="N8" s="323">
        <v>0</v>
      </c>
      <c r="O8" s="323">
        <v>13</v>
      </c>
      <c r="P8" s="323">
        <v>14</v>
      </c>
      <c r="Q8" s="322">
        <v>15</v>
      </c>
      <c r="R8" s="110">
        <v>16</v>
      </c>
      <c r="S8" s="305">
        <v>17</v>
      </c>
      <c r="T8" s="305">
        <v>18</v>
      </c>
      <c r="U8" s="111"/>
      <c r="V8" s="112"/>
      <c r="W8" s="113"/>
      <c r="X8" s="374"/>
      <c r="Y8" s="376"/>
      <c r="Z8" s="378"/>
      <c r="AA8" s="380"/>
      <c r="AB8" s="381"/>
      <c r="AD8" s="90"/>
      <c r="AE8" s="8"/>
      <c r="AF8" s="8"/>
      <c r="AG8" s="37"/>
      <c r="AH8" s="8"/>
      <c r="AI8" s="8"/>
      <c r="AJ8" s="90"/>
    </row>
    <row r="9" spans="1:36" s="101" customFormat="1" ht="28.5" customHeight="1" x14ac:dyDescent="0.25">
      <c r="B9" s="115" t="s">
        <v>926</v>
      </c>
      <c r="C9" s="354"/>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90"/>
      <c r="AE9" s="90"/>
      <c r="AF9" s="90"/>
      <c r="AG9" s="90"/>
      <c r="AH9" s="90"/>
      <c r="AI9" s="8"/>
      <c r="AJ9" s="90"/>
    </row>
    <row r="10" spans="1:36" s="101" customFormat="1" ht="30" customHeight="1" x14ac:dyDescent="0.25">
      <c r="B10" s="125" t="s">
        <v>928</v>
      </c>
      <c r="C10" s="355"/>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90"/>
      <c r="AE10" s="8"/>
      <c r="AF10" s="8"/>
      <c r="AG10" s="37"/>
      <c r="AH10" s="8"/>
      <c r="AI10" s="8"/>
      <c r="AJ10" s="90"/>
    </row>
    <row r="11" spans="1:36" s="101" customFormat="1" ht="30" customHeight="1" x14ac:dyDescent="0.25">
      <c r="B11" s="134" t="s">
        <v>71</v>
      </c>
      <c r="C11" s="356"/>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90"/>
      <c r="AE11" s="8"/>
      <c r="AF11" s="8"/>
      <c r="AG11" s="37"/>
      <c r="AH11" s="8"/>
      <c r="AI11" s="8"/>
      <c r="AJ11" s="90"/>
    </row>
    <row r="12" spans="1:36"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90"/>
      <c r="AE12" s="90"/>
      <c r="AF12" s="90"/>
      <c r="AG12" s="90"/>
      <c r="AH12" s="90"/>
      <c r="AI12" s="8"/>
      <c r="AJ12" s="85"/>
    </row>
    <row r="13" spans="1:36" s="262"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1301</v>
      </c>
      <c r="O13" s="207" t="s">
        <v>343</v>
      </c>
      <c r="P13" s="160">
        <v>2019</v>
      </c>
      <c r="Q13" s="150">
        <f t="shared" ref="Q13:Q18" si="0">SUM(R13:T13)</f>
        <v>769539.2</v>
      </c>
      <c r="R13" s="155">
        <v>654108.31999999995</v>
      </c>
      <c r="S13" s="155"/>
      <c r="T13" s="174">
        <v>115430.88</v>
      </c>
      <c r="U13" s="359">
        <v>778610.01</v>
      </c>
      <c r="V13" s="174">
        <v>661818.51</v>
      </c>
      <c r="W13" s="155"/>
      <c r="X13" s="176">
        <v>116791.5</v>
      </c>
      <c r="Y13" s="154">
        <v>769539.2</v>
      </c>
      <c r="Z13" s="155">
        <v>654108.31999999995</v>
      </c>
      <c r="AA13" s="155"/>
      <c r="AB13" s="175">
        <v>115430.88</v>
      </c>
      <c r="AC13" s="157"/>
      <c r="AD13" s="90"/>
      <c r="AE13" s="8"/>
      <c r="AF13" s="8"/>
      <c r="AG13" s="37"/>
      <c r="AH13" s="8"/>
      <c r="AI13" s="8"/>
      <c r="AJ13" s="85"/>
    </row>
    <row r="14" spans="1:36" s="262"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1301</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90"/>
      <c r="AE14" s="8"/>
      <c r="AF14" s="8"/>
      <c r="AG14" s="37"/>
      <c r="AH14" s="8"/>
      <c r="AI14" s="8"/>
      <c r="AJ14" s="85"/>
    </row>
    <row r="15" spans="1:36"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49">
        <v>2021</v>
      </c>
      <c r="Q15" s="150">
        <f>SUM(R15+T15)</f>
        <v>2560915.67</v>
      </c>
      <c r="R15" s="153">
        <v>1559971.53</v>
      </c>
      <c r="S15" s="151"/>
      <c r="T15" s="83">
        <v>1000944.14</v>
      </c>
      <c r="U15" s="154">
        <v>2560915.67</v>
      </c>
      <c r="V15" s="155">
        <v>1380923.61</v>
      </c>
      <c r="W15" s="155"/>
      <c r="X15" s="156">
        <v>1179992.06</v>
      </c>
      <c r="Y15" s="154"/>
      <c r="Z15" s="155"/>
      <c r="AA15" s="155"/>
      <c r="AB15" s="156"/>
      <c r="AD15" s="90"/>
      <c r="AE15" s="90"/>
      <c r="AF15" s="90"/>
      <c r="AG15" s="90"/>
      <c r="AH15" s="90"/>
      <c r="AI15" s="8"/>
      <c r="AJ15" s="85"/>
    </row>
    <row r="16" spans="1:36" s="262"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60">
        <v>109747</v>
      </c>
      <c r="Z16" s="155">
        <v>93284.95</v>
      </c>
      <c r="AA16" s="155"/>
      <c r="AB16" s="156">
        <v>16462.05</v>
      </c>
      <c r="AC16" s="157"/>
      <c r="AD16" s="90"/>
      <c r="AE16" s="8"/>
      <c r="AF16" s="8"/>
      <c r="AG16" s="37"/>
      <c r="AH16" s="8"/>
      <c r="AI16" s="8"/>
      <c r="AJ16" s="85"/>
    </row>
    <row r="17" spans="2:36"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1301</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1265</v>
      </c>
      <c r="AD17" s="90"/>
      <c r="AE17" s="8"/>
      <c r="AF17" s="8"/>
      <c r="AG17" s="37"/>
      <c r="AH17" s="8"/>
      <c r="AI17" s="8"/>
      <c r="AJ17" s="85"/>
    </row>
    <row r="18" spans="2:36"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90"/>
      <c r="AE18" s="90"/>
      <c r="AF18" s="90"/>
      <c r="AG18" s="90"/>
      <c r="AH18" s="90"/>
      <c r="AI18" s="8"/>
      <c r="AJ18" s="85"/>
    </row>
    <row r="19" spans="2:36" s="101" customFormat="1" ht="32.25" customHeight="1" x14ac:dyDescent="0.25">
      <c r="B19" s="134" t="s">
        <v>120</v>
      </c>
      <c r="C19" s="356"/>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90"/>
      <c r="AE19" s="8"/>
      <c r="AF19" s="8"/>
      <c r="AG19" s="37"/>
      <c r="AH19" s="8"/>
      <c r="AI19" s="8"/>
      <c r="AJ19" s="90"/>
    </row>
    <row r="20" spans="2:36"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1301</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90"/>
      <c r="AE20" s="8"/>
      <c r="AF20" s="8"/>
      <c r="AG20" s="37"/>
      <c r="AH20" s="8"/>
      <c r="AI20" s="8"/>
      <c r="AJ20" s="85"/>
    </row>
    <row r="21" spans="2:36"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90"/>
      <c r="AE21" s="90"/>
      <c r="AF21" s="90"/>
      <c r="AG21" s="90"/>
      <c r="AH21" s="90"/>
      <c r="AI21" s="8"/>
      <c r="AJ21" s="85"/>
    </row>
    <row r="22" spans="2:36"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1301</v>
      </c>
      <c r="O22" s="80" t="s">
        <v>343</v>
      </c>
      <c r="P22" s="160">
        <v>2020</v>
      </c>
      <c r="Q22" s="82">
        <f t="shared" si="1"/>
        <v>820222.44000000006</v>
      </c>
      <c r="R22" s="83">
        <v>695275.43</v>
      </c>
      <c r="S22" s="151"/>
      <c r="T22" s="83">
        <v>124947.01</v>
      </c>
      <c r="U22" s="263">
        <v>846023.34</v>
      </c>
      <c r="V22" s="155">
        <v>717146</v>
      </c>
      <c r="W22" s="264">
        <v>59480.91</v>
      </c>
      <c r="X22" s="164">
        <v>69396.429999999993</v>
      </c>
      <c r="Y22" s="165">
        <v>820222.44</v>
      </c>
      <c r="Z22" s="163">
        <v>695275.43</v>
      </c>
      <c r="AA22" s="163"/>
      <c r="AB22" s="164">
        <v>124947.01</v>
      </c>
      <c r="AC22" s="157" t="s">
        <v>1264</v>
      </c>
      <c r="AD22" s="90"/>
      <c r="AE22" s="8"/>
      <c r="AF22" s="8"/>
      <c r="AG22" s="37"/>
      <c r="AH22" s="8"/>
      <c r="AI22" s="8"/>
      <c r="AJ22" s="85"/>
    </row>
    <row r="23" spans="2:36"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1301</v>
      </c>
      <c r="O23" s="80" t="s">
        <v>213</v>
      </c>
      <c r="P23" s="160">
        <v>2022</v>
      </c>
      <c r="Q23" s="82">
        <v>754168.44</v>
      </c>
      <c r="R23" s="83">
        <v>641043.17000000004</v>
      </c>
      <c r="S23" s="366"/>
      <c r="T23" s="83" t="s">
        <v>1305</v>
      </c>
      <c r="U23" s="154">
        <v>779511.61</v>
      </c>
      <c r="V23" s="174">
        <v>662584.86</v>
      </c>
      <c r="W23" s="174">
        <v>37405.440000000002</v>
      </c>
      <c r="X23" s="175">
        <v>79521.31</v>
      </c>
      <c r="Y23" s="165"/>
      <c r="Z23" s="163"/>
      <c r="AA23" s="163"/>
      <c r="AB23" s="176"/>
      <c r="AD23" s="90"/>
      <c r="AE23" s="8"/>
      <c r="AF23" s="8"/>
      <c r="AG23" s="37"/>
      <c r="AH23" s="8"/>
      <c r="AI23" s="8"/>
      <c r="AJ23" s="85"/>
    </row>
    <row r="24" spans="2:36" s="101" customFormat="1" ht="27.75" customHeight="1" x14ac:dyDescent="0.25">
      <c r="B24" s="134" t="s">
        <v>140</v>
      </c>
      <c r="C24" s="356"/>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90"/>
      <c r="AE24" s="90"/>
      <c r="AF24" s="90"/>
      <c r="AG24" s="90"/>
      <c r="AH24" s="90"/>
      <c r="AI24" s="8"/>
      <c r="AJ24" s="90"/>
    </row>
    <row r="25" spans="2:36" s="157" customFormat="1" ht="39.75" customHeight="1" x14ac:dyDescent="0.25">
      <c r="B25" s="74" t="s">
        <v>142</v>
      </c>
      <c r="C25" s="147" t="s">
        <v>143</v>
      </c>
      <c r="D25" s="158" t="s">
        <v>1283</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90"/>
      <c r="AE25" s="8"/>
      <c r="AF25" s="8"/>
      <c r="AG25" s="37"/>
      <c r="AH25" s="8"/>
      <c r="AI25" s="8"/>
      <c r="AJ25" s="85"/>
    </row>
    <row r="26" spans="2:36" s="262"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1301</v>
      </c>
      <c r="O26" s="80" t="s">
        <v>213</v>
      </c>
      <c r="P26" s="160">
        <v>2019</v>
      </c>
      <c r="Q26" s="82">
        <f t="shared" ref="Q26:Q33" si="2">SUM(R26:T26)</f>
        <v>110582.66</v>
      </c>
      <c r="R26" s="163">
        <v>83387.48</v>
      </c>
      <c r="S26" s="163"/>
      <c r="T26" s="163">
        <v>27195.18</v>
      </c>
      <c r="U26" s="265">
        <v>110682.67</v>
      </c>
      <c r="V26" s="174">
        <v>83462.899999999994</v>
      </c>
      <c r="W26" s="174"/>
      <c r="X26" s="175">
        <v>27219.77</v>
      </c>
      <c r="Y26" s="165">
        <v>110582.66</v>
      </c>
      <c r="Z26" s="163">
        <v>83387.48</v>
      </c>
      <c r="AA26" s="163"/>
      <c r="AB26" s="164">
        <v>27195.18</v>
      </c>
      <c r="AC26" s="157"/>
      <c r="AD26" s="90"/>
      <c r="AE26" s="8"/>
      <c r="AF26" s="8"/>
      <c r="AG26" s="37"/>
      <c r="AH26" s="8"/>
      <c r="AI26" s="8"/>
      <c r="AJ26" s="85"/>
    </row>
    <row r="27" spans="2:36" s="157" customFormat="1" ht="39.75" customHeight="1" x14ac:dyDescent="0.25">
      <c r="B27" s="74" t="s">
        <v>150</v>
      </c>
      <c r="C27" s="147" t="s">
        <v>151</v>
      </c>
      <c r="D27" s="309" t="s">
        <v>152</v>
      </c>
      <c r="E27" s="76" t="s">
        <v>90</v>
      </c>
      <c r="F27" s="76" t="s">
        <v>77</v>
      </c>
      <c r="G27" s="76" t="s">
        <v>91</v>
      </c>
      <c r="H27" s="152" t="s">
        <v>144</v>
      </c>
      <c r="I27" s="77" t="s">
        <v>80</v>
      </c>
      <c r="J27" s="77" t="s">
        <v>81</v>
      </c>
      <c r="K27" s="79"/>
      <c r="L27" s="79"/>
      <c r="M27" s="79"/>
      <c r="N27" s="79" t="s">
        <v>1301</v>
      </c>
      <c r="O27" s="80" t="s">
        <v>343</v>
      </c>
      <c r="P27" s="160">
        <v>2019</v>
      </c>
      <c r="Q27" s="82">
        <f t="shared" si="2"/>
        <v>134761.76</v>
      </c>
      <c r="R27" s="153">
        <v>114547.41</v>
      </c>
      <c r="S27" s="151"/>
      <c r="T27" s="83">
        <v>20214.349999999999</v>
      </c>
      <c r="U27" s="154">
        <v>134761.76</v>
      </c>
      <c r="V27" s="155">
        <v>114547.41</v>
      </c>
      <c r="W27" s="264"/>
      <c r="X27" s="164">
        <v>20214.349999999999</v>
      </c>
      <c r="Y27" s="165">
        <v>134761.76</v>
      </c>
      <c r="Z27" s="163">
        <v>114547.41</v>
      </c>
      <c r="AA27" s="163"/>
      <c r="AB27" s="164">
        <v>20214.349999999999</v>
      </c>
      <c r="AD27" s="90"/>
      <c r="AE27" s="90"/>
      <c r="AF27" s="90"/>
      <c r="AG27" s="90"/>
      <c r="AH27" s="90"/>
      <c r="AI27" s="8"/>
      <c r="AJ27" s="85"/>
    </row>
    <row r="28" spans="2:36" s="262"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1301</v>
      </c>
      <c r="O28" s="80" t="s">
        <v>213</v>
      </c>
      <c r="P28" s="160">
        <v>2020</v>
      </c>
      <c r="Q28" s="82">
        <f t="shared" si="2"/>
        <v>84395.839999999997</v>
      </c>
      <c r="R28" s="83">
        <v>57034.76</v>
      </c>
      <c r="S28" s="79">
        <v>17296.12</v>
      </c>
      <c r="T28" s="83">
        <v>10064.959999999999</v>
      </c>
      <c r="U28" s="165">
        <v>84395.839999999997</v>
      </c>
      <c r="V28" s="163">
        <v>57034.76</v>
      </c>
      <c r="W28" s="163"/>
      <c r="X28" s="164">
        <v>27361.08</v>
      </c>
      <c r="Y28" s="361">
        <v>84395.839999999997</v>
      </c>
      <c r="Z28" s="163">
        <v>57034.76</v>
      </c>
      <c r="AA28" s="163"/>
      <c r="AB28" s="164">
        <v>27361.08</v>
      </c>
      <c r="AC28" s="157"/>
      <c r="AD28" s="90"/>
      <c r="AE28" s="8"/>
      <c r="AF28" s="8"/>
      <c r="AG28" s="37"/>
      <c r="AH28" s="8"/>
      <c r="AI28" s="8"/>
      <c r="AJ28" s="85"/>
    </row>
    <row r="29" spans="2:36"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90"/>
      <c r="AE29" s="8"/>
      <c r="AF29" s="8"/>
      <c r="AG29" s="37"/>
      <c r="AH29" s="8"/>
      <c r="AI29" s="8"/>
      <c r="AJ29" s="85"/>
    </row>
    <row r="30" spans="2:36"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1301</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1266</v>
      </c>
      <c r="AD30" s="90"/>
      <c r="AE30" s="90"/>
      <c r="AF30" s="90"/>
      <c r="AG30" s="90"/>
      <c r="AH30" s="90"/>
      <c r="AI30" s="8"/>
      <c r="AJ30" s="85"/>
    </row>
    <row r="31" spans="2:36"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1301</v>
      </c>
      <c r="O31" s="80" t="s">
        <v>213</v>
      </c>
      <c r="P31" s="77">
        <v>2019</v>
      </c>
      <c r="Q31" s="82">
        <f t="shared" si="2"/>
        <v>350880</v>
      </c>
      <c r="R31" s="163">
        <v>298248</v>
      </c>
      <c r="S31" s="163"/>
      <c r="T31" s="163">
        <v>52632</v>
      </c>
      <c r="U31" s="265">
        <v>405000</v>
      </c>
      <c r="V31" s="174">
        <v>344250</v>
      </c>
      <c r="W31" s="174"/>
      <c r="X31" s="175">
        <v>60750</v>
      </c>
      <c r="Y31" s="165">
        <v>350880</v>
      </c>
      <c r="Z31" s="163">
        <v>298248</v>
      </c>
      <c r="AA31" s="163"/>
      <c r="AB31" s="164">
        <v>52632</v>
      </c>
      <c r="AD31" s="90"/>
      <c r="AE31" s="8"/>
      <c r="AF31" s="8"/>
      <c r="AG31" s="37"/>
      <c r="AH31" s="8"/>
      <c r="AI31" s="8"/>
      <c r="AJ31" s="85"/>
    </row>
    <row r="32" spans="2:36"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1301</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90"/>
      <c r="AE32" s="8"/>
      <c r="AF32" s="8"/>
      <c r="AG32" s="37"/>
      <c r="AH32" s="8"/>
      <c r="AI32" s="8"/>
      <c r="AJ32" s="85"/>
    </row>
    <row r="33" spans="2:36"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c r="O33" s="80" t="s">
        <v>349</v>
      </c>
      <c r="P33" s="77">
        <v>2020</v>
      </c>
      <c r="Q33" s="82">
        <f t="shared" si="2"/>
        <v>584655</v>
      </c>
      <c r="R33" s="83">
        <v>455536.92</v>
      </c>
      <c r="S33" s="151"/>
      <c r="T33" s="83">
        <v>129118.08</v>
      </c>
      <c r="U33" s="165">
        <v>536342.99</v>
      </c>
      <c r="V33" s="163">
        <v>455536.92</v>
      </c>
      <c r="W33" s="163"/>
      <c r="X33" s="164">
        <v>80806.070000000007</v>
      </c>
      <c r="Y33" s="165"/>
      <c r="Z33" s="163"/>
      <c r="AA33" s="163"/>
      <c r="AB33" s="164"/>
      <c r="AD33" s="90"/>
      <c r="AE33" s="90"/>
      <c r="AF33" s="90"/>
      <c r="AG33" s="90"/>
      <c r="AH33" s="90"/>
      <c r="AI33" s="8"/>
      <c r="AJ33" s="85"/>
    </row>
    <row r="34" spans="2:36"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1301</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90"/>
      <c r="AE34" s="8"/>
      <c r="AF34" s="8"/>
      <c r="AG34" s="37"/>
      <c r="AH34" s="8"/>
      <c r="AI34" s="8"/>
      <c r="AJ34" s="85"/>
    </row>
    <row r="35" spans="2:36"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1301</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90"/>
      <c r="AE35" s="8"/>
      <c r="AF35" s="8"/>
      <c r="AG35" s="37"/>
      <c r="AH35" s="8"/>
      <c r="AI35" s="8"/>
      <c r="AJ35" s="85"/>
    </row>
    <row r="36" spans="2:36"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1301</v>
      </c>
      <c r="O36" s="80" t="s">
        <v>213</v>
      </c>
      <c r="P36" s="80" t="s">
        <v>82</v>
      </c>
      <c r="Q36" s="82">
        <f t="shared" si="3"/>
        <v>350880</v>
      </c>
      <c r="R36" s="83">
        <v>298248</v>
      </c>
      <c r="S36" s="151"/>
      <c r="T36" s="83">
        <v>52632</v>
      </c>
      <c r="U36" s="265">
        <v>351202.44</v>
      </c>
      <c r="V36" s="174">
        <v>298522.07</v>
      </c>
      <c r="W36" s="174"/>
      <c r="X36" s="175">
        <v>52680.37</v>
      </c>
      <c r="Y36" s="165">
        <v>350880</v>
      </c>
      <c r="Z36" s="163">
        <v>298248</v>
      </c>
      <c r="AA36" s="163"/>
      <c r="AB36" s="156">
        <v>52632</v>
      </c>
      <c r="AD36" s="90"/>
      <c r="AE36" s="90"/>
      <c r="AF36" s="90"/>
      <c r="AG36" s="90"/>
      <c r="AH36" s="90"/>
      <c r="AI36" s="8"/>
      <c r="AJ36" s="85"/>
    </row>
    <row r="37" spans="2:36"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t="s">
        <v>1301</v>
      </c>
      <c r="O37" s="80" t="s">
        <v>349</v>
      </c>
      <c r="P37" s="78">
        <v>2021</v>
      </c>
      <c r="Q37" s="82">
        <f t="shared" si="3"/>
        <v>1101788.96</v>
      </c>
      <c r="R37" s="153">
        <v>682335.22</v>
      </c>
      <c r="S37" s="151"/>
      <c r="T37" s="83">
        <v>419453.74</v>
      </c>
      <c r="U37" s="154">
        <v>1101788.96</v>
      </c>
      <c r="V37" s="163">
        <v>473459.39</v>
      </c>
      <c r="W37" s="163"/>
      <c r="X37" s="156">
        <v>628329.56999999995</v>
      </c>
      <c r="Y37" s="165"/>
      <c r="Z37" s="163"/>
      <c r="AA37" s="163"/>
      <c r="AB37" s="156"/>
      <c r="AC37" s="157" t="s">
        <v>1263</v>
      </c>
      <c r="AD37" s="90"/>
      <c r="AE37" s="8"/>
      <c r="AF37" s="8"/>
      <c r="AG37" s="37"/>
      <c r="AH37" s="8"/>
      <c r="AI37" s="8"/>
      <c r="AJ37" s="85"/>
    </row>
    <row r="38" spans="2:36"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123722.84</v>
      </c>
      <c r="R38" s="153">
        <v>30000.85</v>
      </c>
      <c r="S38" s="79">
        <v>85924.89</v>
      </c>
      <c r="T38" s="83">
        <v>7797.1</v>
      </c>
      <c r="U38" s="154">
        <v>123722.84</v>
      </c>
      <c r="V38" s="163">
        <v>30000.85</v>
      </c>
      <c r="W38" s="163"/>
      <c r="X38" s="156">
        <v>93721.99</v>
      </c>
      <c r="Y38" s="276"/>
      <c r="Z38" s="163"/>
      <c r="AA38" s="163"/>
      <c r="AB38" s="164"/>
      <c r="AC38" s="157" t="s">
        <v>1263</v>
      </c>
      <c r="AD38" s="90"/>
      <c r="AE38" s="8"/>
      <c r="AF38" s="8"/>
      <c r="AG38" s="37"/>
      <c r="AH38" s="8"/>
      <c r="AI38" s="8"/>
      <c r="AJ38" s="85"/>
    </row>
    <row r="39" spans="2:36" s="157" customFormat="1" ht="39.75" customHeight="1" x14ac:dyDescent="0.25">
      <c r="B39" s="74" t="s">
        <v>1166</v>
      </c>
      <c r="C39" s="147" t="s">
        <v>1227</v>
      </c>
      <c r="D39" s="75" t="s">
        <v>1256</v>
      </c>
      <c r="E39" s="76" t="s">
        <v>100</v>
      </c>
      <c r="F39" s="76" t="s">
        <v>77</v>
      </c>
      <c r="G39" s="76" t="s">
        <v>101</v>
      </c>
      <c r="H39" s="77" t="s">
        <v>183</v>
      </c>
      <c r="I39" s="77" t="s">
        <v>80</v>
      </c>
      <c r="J39" s="77"/>
      <c r="K39" s="79"/>
      <c r="L39" s="79"/>
      <c r="M39" s="79"/>
      <c r="N39" s="79" t="s">
        <v>1301</v>
      </c>
      <c r="O39" s="80" t="s">
        <v>82</v>
      </c>
      <c r="P39" s="78">
        <v>2021</v>
      </c>
      <c r="Q39" s="82">
        <f t="shared" si="3"/>
        <v>30967.899999999998</v>
      </c>
      <c r="R39" s="153">
        <v>26322.71</v>
      </c>
      <c r="S39" s="151"/>
      <c r="T39" s="83">
        <v>4645.1899999999996</v>
      </c>
      <c r="U39" s="154"/>
      <c r="V39" s="163"/>
      <c r="W39" s="163"/>
      <c r="X39" s="156"/>
      <c r="Y39" s="276"/>
      <c r="Z39" s="163"/>
      <c r="AA39" s="163"/>
      <c r="AB39" s="164"/>
      <c r="AD39" s="90"/>
      <c r="AE39" s="90"/>
      <c r="AF39" s="90"/>
      <c r="AG39" s="90"/>
      <c r="AH39" s="90"/>
      <c r="AI39" s="8"/>
      <c r="AJ39" s="85"/>
    </row>
    <row r="40" spans="2:36" s="101" customFormat="1" ht="15.75"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90"/>
      <c r="AE40" s="8"/>
      <c r="AF40" s="8"/>
      <c r="AG40" s="37"/>
      <c r="AH40" s="8"/>
      <c r="AI40" s="8"/>
      <c r="AJ40" s="90"/>
    </row>
    <row r="41" spans="2:36" s="101" customFormat="1" ht="35.25" customHeight="1" x14ac:dyDescent="0.25">
      <c r="B41" s="134" t="s">
        <v>195</v>
      </c>
      <c r="C41" s="356"/>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90"/>
      <c r="AE41" s="8"/>
      <c r="AF41" s="8"/>
      <c r="AG41" s="37"/>
      <c r="AH41" s="8"/>
      <c r="AI41" s="8"/>
      <c r="AJ41" s="90"/>
    </row>
    <row r="42" spans="2:36"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90"/>
      <c r="AE42" s="90"/>
      <c r="AF42" s="90"/>
      <c r="AG42" s="90"/>
      <c r="AH42" s="90"/>
      <c r="AI42" s="8"/>
      <c r="AJ42" s="90"/>
    </row>
    <row r="43" spans="2:36"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90"/>
      <c r="AE43" s="8"/>
      <c r="AF43" s="8"/>
      <c r="AG43" s="37"/>
      <c r="AH43" s="8"/>
      <c r="AI43" s="8"/>
      <c r="AJ43" s="90"/>
    </row>
    <row r="44" spans="2:36" s="101" customFormat="1" ht="42" customHeight="1" x14ac:dyDescent="0.25">
      <c r="B44" s="134" t="s">
        <v>205</v>
      </c>
      <c r="C44" s="356"/>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90"/>
      <c r="AE44" s="8"/>
      <c r="AF44" s="8"/>
      <c r="AG44" s="37"/>
      <c r="AH44" s="8"/>
      <c r="AI44" s="8"/>
      <c r="AJ44" s="90"/>
    </row>
    <row r="45" spans="2:36"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82">
        <f>SUM(R45:T45)</f>
        <v>11972067.869999999</v>
      </c>
      <c r="R45" s="193">
        <v>10066232.869999999</v>
      </c>
      <c r="S45" s="151"/>
      <c r="T45" s="193">
        <v>1905835</v>
      </c>
      <c r="U45" s="265">
        <v>8291092</v>
      </c>
      <c r="V45" s="174">
        <v>6971232</v>
      </c>
      <c r="W45" s="174"/>
      <c r="X45" s="175">
        <v>1319860</v>
      </c>
      <c r="Y45" s="165"/>
      <c r="Z45" s="163"/>
      <c r="AA45" s="163"/>
      <c r="AB45" s="164"/>
      <c r="AD45" s="90"/>
      <c r="AE45" s="90"/>
      <c r="AF45" s="90"/>
      <c r="AG45" s="90"/>
      <c r="AH45" s="90"/>
      <c r="AI45" s="8"/>
      <c r="AJ45" s="85"/>
    </row>
    <row r="46" spans="2:36"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c r="O46" s="80" t="s">
        <v>343</v>
      </c>
      <c r="P46" s="160">
        <v>2018</v>
      </c>
      <c r="Q46" s="82">
        <f t="shared" ref="Q46:Q59" si="4">SUM(R46:T46)</f>
        <v>2384080.5700000003</v>
      </c>
      <c r="R46" s="171">
        <v>1192040.28</v>
      </c>
      <c r="S46" s="109"/>
      <c r="T46" s="171">
        <v>1192040.29</v>
      </c>
      <c r="U46" s="265">
        <v>2326479.7200000002</v>
      </c>
      <c r="V46" s="174">
        <v>1163239.8600000001</v>
      </c>
      <c r="W46" s="174"/>
      <c r="X46" s="175">
        <v>1163239.8600000001</v>
      </c>
      <c r="Y46" s="165"/>
      <c r="Z46" s="163"/>
      <c r="AA46" s="163"/>
      <c r="AB46" s="164"/>
      <c r="AD46" s="90"/>
      <c r="AE46" s="8"/>
      <c r="AF46" s="8"/>
      <c r="AG46" s="37"/>
      <c r="AH46" s="8"/>
      <c r="AI46" s="8"/>
      <c r="AJ46" s="85"/>
    </row>
    <row r="47" spans="2:36"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289">
        <v>1389082.62</v>
      </c>
      <c r="S47" s="290"/>
      <c r="T47" s="289">
        <v>468877.38</v>
      </c>
      <c r="U47" s="165"/>
      <c r="V47" s="163"/>
      <c r="W47" s="163"/>
      <c r="X47" s="164"/>
      <c r="Y47" s="165"/>
      <c r="Z47" s="163"/>
      <c r="AA47" s="163"/>
      <c r="AB47" s="164"/>
      <c r="AD47" s="90"/>
      <c r="AE47" s="8"/>
      <c r="AF47" s="8"/>
      <c r="AG47" s="37"/>
      <c r="AH47" s="8"/>
      <c r="AI47" s="8"/>
      <c r="AJ47" s="85"/>
    </row>
    <row r="48" spans="2:36"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160">
        <v>2018</v>
      </c>
      <c r="Q48" s="82">
        <f t="shared" si="4"/>
        <v>1837004.99</v>
      </c>
      <c r="R48" s="83">
        <v>1150521.5</v>
      </c>
      <c r="S48" s="151"/>
      <c r="T48" s="83">
        <v>686483.49</v>
      </c>
      <c r="U48" s="265">
        <v>1968653.4500000002</v>
      </c>
      <c r="V48" s="174">
        <v>1200497.8</v>
      </c>
      <c r="W48" s="174"/>
      <c r="X48" s="175">
        <v>768155.65</v>
      </c>
      <c r="Y48" s="154"/>
      <c r="Z48" s="163"/>
      <c r="AA48" s="163"/>
      <c r="AB48" s="164"/>
      <c r="AD48" s="90"/>
      <c r="AE48" s="90"/>
      <c r="AF48" s="90"/>
      <c r="AG48" s="90"/>
      <c r="AH48" s="90"/>
      <c r="AI48" s="8"/>
      <c r="AJ48" s="85"/>
    </row>
    <row r="49" spans="2:36"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5">
        <v>1924141.8</v>
      </c>
      <c r="V49" s="174">
        <v>1376825.77</v>
      </c>
      <c r="W49" s="174"/>
      <c r="X49" s="175">
        <v>547316.03</v>
      </c>
      <c r="Y49" s="165"/>
      <c r="Z49" s="163"/>
      <c r="AA49" s="163"/>
      <c r="AB49" s="164"/>
      <c r="AC49" s="157" t="s">
        <v>1263</v>
      </c>
      <c r="AD49" s="90"/>
      <c r="AE49" s="8"/>
      <c r="AF49" s="8"/>
      <c r="AG49" s="37"/>
      <c r="AH49" s="8"/>
      <c r="AI49" s="8"/>
      <c r="AJ49" s="85"/>
    </row>
    <row r="50" spans="2:36"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1301</v>
      </c>
      <c r="O50" s="80" t="s">
        <v>343</v>
      </c>
      <c r="P50" s="160">
        <v>2020</v>
      </c>
      <c r="Q50" s="82">
        <f t="shared" si="4"/>
        <v>1470829.52</v>
      </c>
      <c r="R50" s="83">
        <v>1144343.1299999999</v>
      </c>
      <c r="S50" s="151"/>
      <c r="T50" s="83">
        <v>326486.39</v>
      </c>
      <c r="U50" s="165">
        <v>1543457.31</v>
      </c>
      <c r="V50" s="163">
        <v>1202370.28</v>
      </c>
      <c r="W50" s="163"/>
      <c r="X50" s="164" t="s">
        <v>1260</v>
      </c>
      <c r="Y50" s="165"/>
      <c r="Z50" s="155"/>
      <c r="AA50" s="163"/>
      <c r="AB50" s="164"/>
      <c r="AD50" s="90"/>
      <c r="AE50" s="8"/>
      <c r="AF50" s="8"/>
      <c r="AG50" s="37"/>
      <c r="AH50" s="8"/>
      <c r="AI50" s="8"/>
      <c r="AJ50" s="85"/>
    </row>
    <row r="51" spans="2:36"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1301</v>
      </c>
      <c r="O51" s="80" t="s">
        <v>343</v>
      </c>
      <c r="P51" s="77">
        <v>2018</v>
      </c>
      <c r="Q51" s="82">
        <f t="shared" si="4"/>
        <v>2714061.14</v>
      </c>
      <c r="R51" s="83">
        <v>2019774.37</v>
      </c>
      <c r="S51" s="151"/>
      <c r="T51" s="83">
        <v>694286.77</v>
      </c>
      <c r="U51" s="265">
        <v>2714061.14</v>
      </c>
      <c r="V51" s="174">
        <v>2019774.37</v>
      </c>
      <c r="W51" s="174"/>
      <c r="X51" s="175">
        <v>694286.77</v>
      </c>
      <c r="Y51" s="162"/>
      <c r="Z51" s="163"/>
      <c r="AA51" s="163"/>
      <c r="AB51" s="164"/>
      <c r="AD51" s="90"/>
      <c r="AE51" s="90"/>
      <c r="AF51" s="90"/>
      <c r="AG51" s="90"/>
      <c r="AH51" s="90"/>
      <c r="AI51" s="8"/>
      <c r="AJ51" s="85"/>
    </row>
    <row r="52" spans="2:36"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1301</v>
      </c>
      <c r="O52" s="80" t="s">
        <v>961</v>
      </c>
      <c r="P52" s="194">
        <v>2021</v>
      </c>
      <c r="Q52" s="82">
        <f t="shared" si="4"/>
        <v>7358555.0700000003</v>
      </c>
      <c r="R52" s="231">
        <v>6254771.8200000003</v>
      </c>
      <c r="S52" s="365"/>
      <c r="T52" s="231">
        <v>1103783.25</v>
      </c>
      <c r="U52" s="265">
        <v>7455339.6900000004</v>
      </c>
      <c r="V52" s="174">
        <v>6337038.7400000002</v>
      </c>
      <c r="W52" s="174"/>
      <c r="X52" s="175">
        <v>1118300.95</v>
      </c>
      <c r="Y52" s="165"/>
      <c r="Z52" s="163"/>
      <c r="AA52" s="163"/>
      <c r="AB52" s="164"/>
      <c r="AD52" s="90"/>
      <c r="AE52" s="8"/>
      <c r="AF52" s="8"/>
      <c r="AG52" s="37"/>
      <c r="AH52" s="8"/>
      <c r="AI52" s="8"/>
      <c r="AJ52" s="85"/>
    </row>
    <row r="53" spans="2:36"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1301</v>
      </c>
      <c r="O53" s="80" t="s">
        <v>961</v>
      </c>
      <c r="P53" s="77">
        <v>2019</v>
      </c>
      <c r="Q53" s="82">
        <f t="shared" si="4"/>
        <v>10256512.960000001</v>
      </c>
      <c r="R53" s="364">
        <v>5128244.5</v>
      </c>
      <c r="S53" s="151"/>
      <c r="T53" s="83">
        <v>5128268.46</v>
      </c>
      <c r="U53" s="265">
        <v>10256512.960000001</v>
      </c>
      <c r="V53" s="174">
        <v>5128244.5</v>
      </c>
      <c r="W53" s="174"/>
      <c r="X53" s="175">
        <v>5128268.46</v>
      </c>
      <c r="Y53" s="165"/>
      <c r="Z53" s="163"/>
      <c r="AA53" s="163"/>
      <c r="AB53" s="164"/>
      <c r="AD53" s="90"/>
      <c r="AE53" s="8"/>
      <c r="AF53" s="8"/>
      <c r="AG53" s="37"/>
      <c r="AH53" s="8"/>
      <c r="AI53" s="8"/>
      <c r="AJ53" s="85"/>
    </row>
    <row r="54" spans="2:36"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1301</v>
      </c>
      <c r="O54" s="80" t="s">
        <v>343</v>
      </c>
      <c r="P54" s="160">
        <v>2020</v>
      </c>
      <c r="Q54" s="82">
        <f t="shared" si="4"/>
        <v>1672300</v>
      </c>
      <c r="R54" s="83">
        <v>1112747.99</v>
      </c>
      <c r="S54" s="151"/>
      <c r="T54" s="83">
        <v>559552.01</v>
      </c>
      <c r="U54" s="265">
        <v>1672300</v>
      </c>
      <c r="V54" s="174">
        <v>1112747.99</v>
      </c>
      <c r="W54" s="174"/>
      <c r="X54" s="175">
        <v>559552.01</v>
      </c>
      <c r="Y54" s="165"/>
      <c r="Z54" s="163"/>
      <c r="AA54" s="163"/>
      <c r="AB54" s="164"/>
      <c r="AD54" s="90"/>
      <c r="AE54" s="90"/>
      <c r="AF54" s="90"/>
      <c r="AG54" s="90"/>
      <c r="AH54" s="90"/>
      <c r="AI54" s="8"/>
      <c r="AJ54" s="85"/>
    </row>
    <row r="55" spans="2:36"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1724502.46</v>
      </c>
      <c r="R55" s="83">
        <v>860692.18</v>
      </c>
      <c r="S55" s="151"/>
      <c r="T55" s="83">
        <v>863810.28</v>
      </c>
      <c r="U55" s="165">
        <v>1724502.46</v>
      </c>
      <c r="V55" s="163">
        <v>860692.18</v>
      </c>
      <c r="W55" s="163"/>
      <c r="X55" s="164" t="s">
        <v>1175</v>
      </c>
      <c r="Y55" s="165"/>
      <c r="Z55" s="163"/>
      <c r="AA55" s="163"/>
      <c r="AB55" s="164"/>
      <c r="AD55" s="90"/>
      <c r="AE55" s="8"/>
      <c r="AF55" s="8"/>
      <c r="AG55" s="37"/>
      <c r="AH55" s="8"/>
      <c r="AI55" s="8"/>
      <c r="AJ55" s="85"/>
    </row>
    <row r="56" spans="2:36"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160">
        <v>2020</v>
      </c>
      <c r="Q56" s="82">
        <f t="shared" si="4"/>
        <v>310463.48</v>
      </c>
      <c r="R56" s="171">
        <v>248370.78</v>
      </c>
      <c r="S56" s="151"/>
      <c r="T56" s="171">
        <v>62092.7</v>
      </c>
      <c r="U56" s="165" t="s">
        <v>1261</v>
      </c>
      <c r="V56" s="163">
        <v>248370.78</v>
      </c>
      <c r="W56" s="163"/>
      <c r="X56" s="164">
        <v>62092.7</v>
      </c>
      <c r="Y56" s="165"/>
      <c r="Z56" s="163"/>
      <c r="AA56" s="163"/>
      <c r="AB56" s="164"/>
      <c r="AD56" s="90"/>
      <c r="AE56" s="8"/>
      <c r="AF56" s="8"/>
      <c r="AG56" s="37"/>
      <c r="AH56" s="8"/>
      <c r="AI56" s="8"/>
      <c r="AJ56" s="85"/>
    </row>
    <row r="57" spans="2:36"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90"/>
      <c r="AE57" s="90"/>
      <c r="AF57" s="90"/>
      <c r="AG57" s="90"/>
      <c r="AH57" s="90"/>
      <c r="AI57" s="8"/>
      <c r="AJ57" s="85"/>
    </row>
    <row r="58" spans="2:36"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160">
        <v>2021</v>
      </c>
      <c r="Q58" s="82">
        <f t="shared" si="4"/>
        <v>593086</v>
      </c>
      <c r="R58" s="83">
        <v>250404.57</v>
      </c>
      <c r="S58" s="151"/>
      <c r="T58" s="83">
        <v>342681.43</v>
      </c>
      <c r="U58" s="165">
        <v>593086</v>
      </c>
      <c r="V58" s="163">
        <v>250404.57</v>
      </c>
      <c r="W58" s="163"/>
      <c r="X58" s="164">
        <v>342681.43</v>
      </c>
      <c r="Y58" s="165"/>
      <c r="Z58" s="163"/>
      <c r="AA58" s="163"/>
      <c r="AB58" s="164"/>
      <c r="AD58" s="90"/>
      <c r="AE58" s="8"/>
      <c r="AF58" s="8"/>
      <c r="AG58" s="37"/>
      <c r="AH58" s="8"/>
      <c r="AI58" s="8"/>
      <c r="AJ58" s="85"/>
    </row>
    <row r="59" spans="2:36"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90"/>
      <c r="AE59" s="8"/>
      <c r="AF59" s="8"/>
      <c r="AG59" s="37"/>
      <c r="AH59" s="8"/>
      <c r="AI59" s="8"/>
      <c r="AJ59" s="85"/>
    </row>
    <row r="60" spans="2:36" s="157" customFormat="1" ht="40.5" customHeight="1" x14ac:dyDescent="0.25">
      <c r="B60" s="74" t="s">
        <v>1251</v>
      </c>
      <c r="C60" s="147" t="s">
        <v>1258</v>
      </c>
      <c r="D60" s="158" t="s">
        <v>1252</v>
      </c>
      <c r="E60" s="147" t="s">
        <v>210</v>
      </c>
      <c r="F60" s="76" t="s">
        <v>211</v>
      </c>
      <c r="G60" s="147" t="s">
        <v>201</v>
      </c>
      <c r="H60" s="190" t="s">
        <v>212</v>
      </c>
      <c r="I60" s="77" t="s">
        <v>80</v>
      </c>
      <c r="J60" s="77"/>
      <c r="K60" s="79"/>
      <c r="L60" s="79"/>
      <c r="M60" s="79"/>
      <c r="N60" s="79"/>
      <c r="O60" s="80" t="s">
        <v>82</v>
      </c>
      <c r="P60" s="77">
        <v>2023</v>
      </c>
      <c r="Q60" s="82">
        <f>SUM(R60:T60)</f>
        <v>1817646.44</v>
      </c>
      <c r="R60" s="83">
        <v>1544999.47</v>
      </c>
      <c r="S60" s="151"/>
      <c r="T60" s="83">
        <v>272646.96999999997</v>
      </c>
      <c r="U60" s="165"/>
      <c r="V60" s="163"/>
      <c r="W60" s="163"/>
      <c r="X60" s="164"/>
      <c r="Y60" s="165"/>
      <c r="Z60" s="163"/>
      <c r="AA60" s="163"/>
      <c r="AB60" s="164"/>
      <c r="AD60" s="90"/>
      <c r="AE60" s="90"/>
      <c r="AF60" s="90"/>
      <c r="AG60" s="90"/>
      <c r="AH60" s="90"/>
      <c r="AI60" s="8"/>
      <c r="AJ60" s="85"/>
    </row>
    <row r="61" spans="2:36" s="101" customFormat="1" ht="38.2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90"/>
      <c r="AE61" s="8"/>
      <c r="AF61" s="8"/>
      <c r="AG61" s="37"/>
      <c r="AH61" s="8"/>
      <c r="AI61" s="8"/>
      <c r="AJ61" s="90"/>
    </row>
    <row r="62" spans="2:36" s="101" customFormat="1" ht="38.25" x14ac:dyDescent="0.25">
      <c r="B62" s="134" t="s">
        <v>285</v>
      </c>
      <c r="C62" s="356"/>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90"/>
      <c r="AE62" s="8"/>
      <c r="AF62" s="8"/>
      <c r="AG62" s="37"/>
      <c r="AH62" s="8"/>
      <c r="AI62" s="8"/>
      <c r="AJ62" s="90"/>
    </row>
    <row r="63" spans="2:36"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c r="O63" s="80" t="s">
        <v>343</v>
      </c>
      <c r="P63" s="160">
        <v>2018</v>
      </c>
      <c r="Q63" s="82">
        <f>SUM(R63:T63)</f>
        <v>262411.76</v>
      </c>
      <c r="R63" s="196">
        <v>223050</v>
      </c>
      <c r="S63" s="151"/>
      <c r="T63" s="196">
        <v>39361.760000000002</v>
      </c>
      <c r="U63" s="265">
        <v>262411.76</v>
      </c>
      <c r="V63" s="174">
        <v>223050</v>
      </c>
      <c r="W63" s="174"/>
      <c r="X63" s="175">
        <v>39361.760000000002</v>
      </c>
      <c r="Y63" s="165"/>
      <c r="Z63" s="163"/>
      <c r="AA63" s="163"/>
      <c r="AB63" s="164"/>
      <c r="AC63" s="162"/>
      <c r="AD63" s="90"/>
      <c r="AE63" s="90"/>
      <c r="AF63" s="90"/>
      <c r="AG63" s="90"/>
      <c r="AH63" s="90"/>
      <c r="AI63" s="8"/>
      <c r="AJ63" s="85"/>
    </row>
    <row r="64" spans="2:36"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1301</v>
      </c>
      <c r="O64" s="80" t="s">
        <v>349</v>
      </c>
      <c r="P64" s="160">
        <v>2020</v>
      </c>
      <c r="Q64" s="82">
        <f t="shared" ref="Q64:Q74" si="5">SUM(R64:T64)</f>
        <v>10421.790000000001</v>
      </c>
      <c r="R64" s="196">
        <v>8858.52</v>
      </c>
      <c r="S64" s="277"/>
      <c r="T64" s="196">
        <v>1563.27</v>
      </c>
      <c r="U64" s="154">
        <v>10421.790000000001</v>
      </c>
      <c r="V64" s="155">
        <v>8858.52</v>
      </c>
      <c r="W64" s="163"/>
      <c r="X64" s="164">
        <v>1563.27</v>
      </c>
      <c r="Y64" s="165"/>
      <c r="Z64" s="163"/>
      <c r="AA64" s="163"/>
      <c r="AB64" s="164"/>
      <c r="AC64" s="162"/>
      <c r="AD64" s="90"/>
      <c r="AE64" s="8"/>
      <c r="AF64" s="8"/>
      <c r="AG64" s="37"/>
      <c r="AH64" s="8"/>
      <c r="AI64" s="8"/>
      <c r="AJ64" s="85"/>
    </row>
    <row r="65" spans="2:36"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1301</v>
      </c>
      <c r="O65" s="80" t="s">
        <v>343</v>
      </c>
      <c r="P65" s="160">
        <v>2019</v>
      </c>
      <c r="Q65" s="82">
        <f t="shared" si="5"/>
        <v>255130</v>
      </c>
      <c r="R65" s="163">
        <v>216860.5</v>
      </c>
      <c r="S65" s="163"/>
      <c r="T65" s="163">
        <v>38269.5</v>
      </c>
      <c r="U65" s="165">
        <v>255130</v>
      </c>
      <c r="V65" s="163">
        <v>216860.5</v>
      </c>
      <c r="W65" s="163"/>
      <c r="X65" s="164">
        <v>38269.5</v>
      </c>
      <c r="Y65" s="361">
        <v>255130</v>
      </c>
      <c r="Z65" s="163">
        <v>216860.5</v>
      </c>
      <c r="AA65" s="163"/>
      <c r="AB65" s="164">
        <v>38269.5</v>
      </c>
      <c r="AC65" s="162"/>
      <c r="AD65" s="90"/>
      <c r="AE65" s="8"/>
      <c r="AF65" s="8"/>
      <c r="AG65" s="37"/>
      <c r="AH65" s="8"/>
      <c r="AI65" s="8"/>
      <c r="AJ65" s="85"/>
    </row>
    <row r="66" spans="2:36"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5">
        <v>195416.41999999998</v>
      </c>
      <c r="V66" s="174">
        <v>166103.96</v>
      </c>
      <c r="W66" s="174"/>
      <c r="X66" s="175">
        <v>29312.46</v>
      </c>
      <c r="Y66" s="163"/>
      <c r="Z66" s="163"/>
      <c r="AA66" s="163"/>
      <c r="AB66" s="164"/>
      <c r="AC66" s="162"/>
      <c r="AD66" s="90"/>
      <c r="AE66" s="90"/>
      <c r="AF66" s="90"/>
      <c r="AG66" s="90"/>
      <c r="AH66" s="90"/>
      <c r="AI66" s="8"/>
      <c r="AJ66" s="85"/>
    </row>
    <row r="67" spans="2:36"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61">
        <v>8470</v>
      </c>
      <c r="Z67" s="163">
        <v>7199.5</v>
      </c>
      <c r="AA67" s="163"/>
      <c r="AB67" s="164">
        <v>1270.5</v>
      </c>
      <c r="AC67" s="162"/>
      <c r="AD67" s="90"/>
      <c r="AE67" s="8"/>
      <c r="AF67" s="8"/>
      <c r="AG67" s="37"/>
      <c r="AH67" s="8"/>
      <c r="AI67" s="8"/>
      <c r="AJ67" s="85"/>
    </row>
    <row r="68" spans="2:36"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1301</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90"/>
      <c r="AE68" s="8"/>
      <c r="AF68" s="8"/>
      <c r="AG68" s="37"/>
      <c r="AH68" s="8"/>
      <c r="AI68" s="8"/>
      <c r="AJ68" s="85"/>
    </row>
    <row r="69" spans="2:36"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1301</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90"/>
      <c r="AE69" s="90"/>
      <c r="AF69" s="90"/>
      <c r="AG69" s="90"/>
      <c r="AH69" s="90"/>
      <c r="AI69" s="8"/>
      <c r="AJ69" s="85"/>
    </row>
    <row r="70" spans="2:36"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1301</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90"/>
      <c r="AE70" s="8"/>
      <c r="AF70" s="8"/>
      <c r="AG70" s="37"/>
      <c r="AH70" s="8"/>
      <c r="AI70" s="8"/>
      <c r="AJ70" s="85"/>
    </row>
    <row r="71" spans="2:36"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1301</v>
      </c>
      <c r="O71" s="80" t="s">
        <v>343</v>
      </c>
      <c r="P71" s="160">
        <v>2018</v>
      </c>
      <c r="Q71" s="82">
        <f t="shared" si="5"/>
        <v>36994.089999999997</v>
      </c>
      <c r="R71" s="83">
        <v>31444.98</v>
      </c>
      <c r="S71" s="151"/>
      <c r="T71" s="83">
        <v>5549.11</v>
      </c>
      <c r="U71" s="265">
        <v>36994.089999999997</v>
      </c>
      <c r="V71" s="174">
        <v>31444.98</v>
      </c>
      <c r="W71" s="174"/>
      <c r="X71" s="175">
        <v>5549.11</v>
      </c>
      <c r="Y71" s="362">
        <v>36994.089999999997</v>
      </c>
      <c r="Z71" s="174">
        <v>31444.98</v>
      </c>
      <c r="AA71" s="174"/>
      <c r="AB71" s="175">
        <v>5549.11</v>
      </c>
      <c r="AC71" s="162"/>
      <c r="AD71" s="90"/>
      <c r="AE71" s="8"/>
      <c r="AF71" s="8"/>
      <c r="AG71" s="37"/>
      <c r="AH71" s="8"/>
      <c r="AI71" s="8"/>
      <c r="AJ71" s="85"/>
    </row>
    <row r="72" spans="2:36"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90"/>
      <c r="AE72" s="90"/>
      <c r="AF72" s="90"/>
      <c r="AG72" s="90"/>
      <c r="AH72" s="90"/>
      <c r="AI72" s="8"/>
      <c r="AJ72" s="85"/>
    </row>
    <row r="73" spans="2:36"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90"/>
      <c r="AE73" s="8"/>
      <c r="AF73" s="8"/>
      <c r="AG73" s="37"/>
      <c r="AH73" s="8"/>
      <c r="AI73" s="8"/>
      <c r="AJ73" s="85"/>
    </row>
    <row r="74" spans="2:36" s="157" customFormat="1" ht="41.25" customHeight="1" x14ac:dyDescent="0.25">
      <c r="B74" s="195" t="s">
        <v>326</v>
      </c>
      <c r="C74" s="147" t="s">
        <v>331</v>
      </c>
      <c r="D74" s="75" t="s">
        <v>1285</v>
      </c>
      <c r="E74" s="76" t="s">
        <v>1206</v>
      </c>
      <c r="F74" s="76" t="s">
        <v>211</v>
      </c>
      <c r="G74" s="76" t="s">
        <v>132</v>
      </c>
      <c r="H74" s="77" t="s">
        <v>290</v>
      </c>
      <c r="I74" s="77" t="s">
        <v>80</v>
      </c>
      <c r="J74" s="77"/>
      <c r="K74" s="79"/>
      <c r="L74" s="79"/>
      <c r="M74" s="79"/>
      <c r="N74" s="79" t="s">
        <v>1301</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90"/>
      <c r="AE74" s="8"/>
      <c r="AF74" s="8"/>
      <c r="AG74" s="37"/>
      <c r="AH74" s="8"/>
      <c r="AI74" s="8"/>
      <c r="AJ74" s="85"/>
    </row>
    <row r="75" spans="2:36"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90"/>
      <c r="AE75" s="90"/>
      <c r="AF75" s="90"/>
      <c r="AG75" s="90"/>
      <c r="AH75" s="90"/>
      <c r="AI75" s="8"/>
      <c r="AJ75" s="85"/>
    </row>
    <row r="76" spans="2:36"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90"/>
      <c r="AE76" s="8"/>
      <c r="AF76" s="8"/>
      <c r="AG76" s="37"/>
      <c r="AH76" s="8"/>
      <c r="AI76" s="8"/>
      <c r="AJ76" s="90"/>
    </row>
    <row r="77" spans="2:36" s="101" customFormat="1" ht="15.75" x14ac:dyDescent="0.25">
      <c r="B77" s="134" t="s">
        <v>332</v>
      </c>
      <c r="C77" s="356"/>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90"/>
      <c r="AE77" s="8"/>
      <c r="AF77" s="8"/>
      <c r="AG77" s="37"/>
      <c r="AH77" s="8"/>
      <c r="AI77" s="8"/>
      <c r="AJ77" s="90"/>
    </row>
    <row r="78" spans="2:36" s="157" customFormat="1" ht="38.25" customHeight="1" x14ac:dyDescent="0.25">
      <c r="B78" s="74" t="s">
        <v>333</v>
      </c>
      <c r="C78" s="357" t="s">
        <v>1225</v>
      </c>
      <c r="D78" s="75">
        <f ca="1">+AF84+D78:I78+D78:J78+D78:J79+D78:M79+D78:O79+D78:R79+D78:T79+D78:X79+AF84+D78:I78+AF84+D78:I78+D78:AD79</f>
        <v>0</v>
      </c>
      <c r="E78" s="147" t="s">
        <v>334</v>
      </c>
      <c r="F78" s="147"/>
      <c r="G78" s="147" t="s">
        <v>126</v>
      </c>
      <c r="H78" s="191"/>
      <c r="I78" s="78"/>
      <c r="J78" s="78"/>
      <c r="K78" s="78" t="s">
        <v>36</v>
      </c>
      <c r="L78" s="79"/>
      <c r="M78" s="79"/>
      <c r="N78" s="110" t="s">
        <v>1301</v>
      </c>
      <c r="O78" s="192" t="s">
        <v>961</v>
      </c>
      <c r="P78" s="200" t="s">
        <v>335</v>
      </c>
      <c r="Q78" s="82">
        <f>SUM(R78:T78)</f>
        <v>2548000</v>
      </c>
      <c r="R78" s="151"/>
      <c r="S78" s="151"/>
      <c r="T78" s="196">
        <v>2548000</v>
      </c>
      <c r="U78" s="165">
        <v>3260000</v>
      </c>
      <c r="V78" s="163">
        <v>280000</v>
      </c>
      <c r="W78" s="163"/>
      <c r="X78" s="164">
        <v>2980000</v>
      </c>
      <c r="Y78" s="165"/>
      <c r="Z78" s="163"/>
      <c r="AA78" s="163"/>
      <c r="AB78" s="164"/>
      <c r="AD78" s="90"/>
      <c r="AE78" s="90"/>
      <c r="AF78" s="90"/>
      <c r="AG78" s="90"/>
      <c r="AH78" s="90"/>
      <c r="AI78" s="8"/>
      <c r="AJ78" s="85"/>
    </row>
    <row r="79" spans="2:36" s="157" customFormat="1" ht="38.25" customHeight="1" x14ac:dyDescent="0.25">
      <c r="B79" s="74" t="s">
        <v>338</v>
      </c>
      <c r="C79" s="357" t="s">
        <v>1224</v>
      </c>
      <c r="D79" s="75" t="s">
        <v>962</v>
      </c>
      <c r="E79" s="147" t="s">
        <v>339</v>
      </c>
      <c r="F79" s="147"/>
      <c r="G79" s="147" t="s">
        <v>78</v>
      </c>
      <c r="H79" s="191"/>
      <c r="I79" s="78"/>
      <c r="J79" s="78"/>
      <c r="K79" s="78" t="s">
        <v>36</v>
      </c>
      <c r="L79" s="79"/>
      <c r="M79" s="79"/>
      <c r="N79" s="110" t="s">
        <v>1301</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90"/>
      <c r="AE79" s="8"/>
      <c r="AF79" s="8"/>
      <c r="AG79" s="37"/>
      <c r="AH79" s="8"/>
      <c r="AI79" s="8"/>
      <c r="AJ79" s="85"/>
    </row>
    <row r="80" spans="2:36" s="157" customFormat="1" ht="54.75" customHeight="1" x14ac:dyDescent="0.25">
      <c r="B80" s="74" t="s">
        <v>341</v>
      </c>
      <c r="C80" s="357" t="s">
        <v>1223</v>
      </c>
      <c r="D80" s="75" t="s">
        <v>963</v>
      </c>
      <c r="E80" s="147" t="s">
        <v>342</v>
      </c>
      <c r="F80" s="147"/>
      <c r="G80" s="147" t="s">
        <v>78</v>
      </c>
      <c r="H80" s="191"/>
      <c r="I80" s="78"/>
      <c r="J80" s="78"/>
      <c r="K80" s="78" t="s">
        <v>36</v>
      </c>
      <c r="L80" s="79"/>
      <c r="M80" s="79"/>
      <c r="N80" s="79" t="s">
        <v>1301</v>
      </c>
      <c r="O80" s="192" t="s">
        <v>343</v>
      </c>
      <c r="P80" s="200" t="s">
        <v>343</v>
      </c>
      <c r="Q80" s="320">
        <v>2427761.66</v>
      </c>
      <c r="R80" s="163"/>
      <c r="S80" s="163"/>
      <c r="T80" s="163">
        <v>2427761.66</v>
      </c>
      <c r="U80" s="165">
        <v>2250000</v>
      </c>
      <c r="V80" s="163"/>
      <c r="W80" s="163"/>
      <c r="X80" s="164">
        <v>2250000</v>
      </c>
      <c r="Y80" s="165">
        <v>2427761.66</v>
      </c>
      <c r="Z80" s="163"/>
      <c r="AA80" s="163"/>
      <c r="AB80" s="164">
        <v>2427761.66</v>
      </c>
      <c r="AD80" s="90"/>
      <c r="AE80" s="8"/>
      <c r="AF80" s="8"/>
      <c r="AG80" s="37"/>
      <c r="AH80" s="8"/>
      <c r="AI80" s="8"/>
      <c r="AJ80" s="85"/>
    </row>
    <row r="81" spans="2:36" s="157" customFormat="1" ht="40.5" customHeight="1" x14ac:dyDescent="0.25">
      <c r="B81" s="74" t="s">
        <v>344</v>
      </c>
      <c r="C81" s="357"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90"/>
      <c r="AE81" s="90"/>
      <c r="AF81" s="90"/>
      <c r="AG81" s="90"/>
      <c r="AH81" s="90"/>
      <c r="AI81" s="8"/>
      <c r="AJ81" s="85"/>
    </row>
    <row r="82" spans="2:36" s="157" customFormat="1" ht="40.5" customHeight="1" x14ac:dyDescent="0.25">
      <c r="B82" s="74" t="s">
        <v>347</v>
      </c>
      <c r="C82" s="357" t="s">
        <v>1221</v>
      </c>
      <c r="D82" s="75" t="s">
        <v>965</v>
      </c>
      <c r="E82" s="147" t="s">
        <v>348</v>
      </c>
      <c r="F82" s="147"/>
      <c r="G82" s="147" t="s">
        <v>78</v>
      </c>
      <c r="H82" s="191"/>
      <c r="I82" s="78"/>
      <c r="J82" s="78"/>
      <c r="K82" s="78" t="s">
        <v>36</v>
      </c>
      <c r="L82" s="79"/>
      <c r="M82" s="79"/>
      <c r="N82" s="110" t="s">
        <v>1301</v>
      </c>
      <c r="O82" s="192" t="s">
        <v>213</v>
      </c>
      <c r="P82" s="200" t="s">
        <v>349</v>
      </c>
      <c r="Q82" s="82">
        <f t="shared" si="7"/>
        <v>1300000</v>
      </c>
      <c r="R82" s="151"/>
      <c r="S82" s="151"/>
      <c r="T82" s="196">
        <v>1300000</v>
      </c>
      <c r="U82" s="165">
        <v>1000000</v>
      </c>
      <c r="V82" s="163"/>
      <c r="W82" s="163"/>
      <c r="X82" s="164">
        <v>1000000</v>
      </c>
      <c r="Y82" s="165"/>
      <c r="Z82" s="163"/>
      <c r="AA82" s="163"/>
      <c r="AB82" s="164"/>
      <c r="AD82" s="90"/>
      <c r="AE82" s="8"/>
      <c r="AF82" s="8"/>
      <c r="AG82" s="37"/>
      <c r="AH82" s="8"/>
      <c r="AI82" s="8"/>
      <c r="AJ82" s="85"/>
    </row>
    <row r="83" spans="2:36" s="157" customFormat="1" ht="40.5" customHeight="1" x14ac:dyDescent="0.25">
      <c r="B83" s="74" t="s">
        <v>350</v>
      </c>
      <c r="C83" s="357"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90"/>
      <c r="AE83" s="8"/>
      <c r="AF83" s="8"/>
      <c r="AG83" s="37"/>
      <c r="AH83" s="8"/>
      <c r="AI83" s="8"/>
      <c r="AJ83" s="85"/>
    </row>
    <row r="84" spans="2:36" s="157" customFormat="1" ht="40.5" customHeight="1" x14ac:dyDescent="0.25">
      <c r="B84" s="74" t="s">
        <v>352</v>
      </c>
      <c r="C84" s="357"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90"/>
      <c r="AE84" s="90"/>
      <c r="AF84" s="90"/>
      <c r="AG84" s="90"/>
      <c r="AH84" s="90"/>
      <c r="AI84" s="8"/>
      <c r="AJ84" s="85"/>
    </row>
    <row r="85" spans="2:36" s="157" customFormat="1" ht="40.5" customHeight="1" x14ac:dyDescent="0.25">
      <c r="B85" s="74" t="s">
        <v>354</v>
      </c>
      <c r="C85" s="357"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90"/>
      <c r="AE85" s="8"/>
      <c r="AF85" s="8"/>
      <c r="AG85" s="37"/>
      <c r="AH85" s="8"/>
      <c r="AI85" s="8"/>
      <c r="AJ85" s="85"/>
    </row>
    <row r="86" spans="2:36" s="157" customFormat="1" ht="53.25" customHeight="1" x14ac:dyDescent="0.25">
      <c r="B86" s="74" t="s">
        <v>356</v>
      </c>
      <c r="C86" s="357"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90"/>
      <c r="AE86" s="8"/>
      <c r="AF86" s="8"/>
      <c r="AG86" s="37"/>
      <c r="AH86" s="8"/>
      <c r="AI86" s="8"/>
      <c r="AJ86" s="85"/>
    </row>
    <row r="87" spans="2:36" s="157" customFormat="1" ht="53.25" customHeight="1" x14ac:dyDescent="0.25">
      <c r="B87" s="74" t="s">
        <v>359</v>
      </c>
      <c r="C87" s="357"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90"/>
      <c r="AE87" s="90"/>
      <c r="AF87" s="90"/>
      <c r="AG87" s="90"/>
      <c r="AH87" s="90"/>
      <c r="AI87" s="8"/>
      <c r="AJ87" s="85"/>
    </row>
    <row r="88" spans="2:36" s="157" customFormat="1" ht="30.75" customHeight="1" x14ac:dyDescent="0.25">
      <c r="B88" s="74" t="s">
        <v>1170</v>
      </c>
      <c r="C88" s="357"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90"/>
      <c r="AE88" s="8"/>
      <c r="AF88" s="8"/>
      <c r="AG88" s="37"/>
      <c r="AH88" s="8"/>
      <c r="AI88" s="8"/>
      <c r="AJ88" s="85"/>
    </row>
    <row r="89" spans="2:36" s="157" customFormat="1" ht="41.25" customHeight="1" x14ac:dyDescent="0.25">
      <c r="B89" s="74" t="s">
        <v>1177</v>
      </c>
      <c r="C89" s="357"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90"/>
      <c r="AE89" s="8"/>
      <c r="AF89" s="8"/>
      <c r="AG89" s="37"/>
      <c r="AH89" s="8"/>
      <c r="AI89" s="8"/>
      <c r="AJ89" s="85"/>
    </row>
    <row r="90" spans="2:36" s="157" customFormat="1" ht="41.25" customHeight="1" x14ac:dyDescent="0.25">
      <c r="B90" s="74" t="s">
        <v>1188</v>
      </c>
      <c r="C90" s="357"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90"/>
      <c r="AE90" s="90"/>
      <c r="AF90" s="90"/>
      <c r="AG90" s="90"/>
      <c r="AH90" s="90"/>
      <c r="AI90" s="8"/>
      <c r="AJ90" s="85"/>
    </row>
    <row r="91" spans="2:36" s="157" customFormat="1" ht="41.25" customHeight="1" x14ac:dyDescent="0.25">
      <c r="B91" s="74" t="s">
        <v>1189</v>
      </c>
      <c r="C91" s="357" t="s">
        <v>1249</v>
      </c>
      <c r="D91" s="75" t="s">
        <v>1247</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90"/>
      <c r="AE91" s="8"/>
      <c r="AF91" s="8"/>
      <c r="AG91" s="37"/>
      <c r="AH91" s="8"/>
      <c r="AI91" s="8"/>
      <c r="AJ91" s="85"/>
    </row>
    <row r="92" spans="2:36" s="157" customFormat="1" ht="41.25" customHeight="1" x14ac:dyDescent="0.25">
      <c r="B92" s="74" t="s">
        <v>1272</v>
      </c>
      <c r="C92" s="357" t="s">
        <v>1280</v>
      </c>
      <c r="D92" s="75" t="s">
        <v>1274</v>
      </c>
      <c r="E92" s="76" t="s">
        <v>76</v>
      </c>
      <c r="F92" s="76" t="s">
        <v>119</v>
      </c>
      <c r="G92" s="76" t="s">
        <v>78</v>
      </c>
      <c r="H92" s="77" t="s">
        <v>1273</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90"/>
      <c r="AE92" s="8"/>
      <c r="AF92" s="8"/>
      <c r="AG92" s="37"/>
      <c r="AH92" s="8"/>
      <c r="AI92" s="8"/>
      <c r="AJ92" s="85"/>
    </row>
    <row r="93" spans="2:36"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90"/>
      <c r="AE93" s="90"/>
      <c r="AF93" s="90"/>
      <c r="AG93" s="90"/>
      <c r="AH93" s="90"/>
      <c r="AI93" s="8"/>
      <c r="AJ93" s="90"/>
    </row>
    <row r="94" spans="2:36"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90"/>
      <c r="AE94" s="8"/>
      <c r="AF94" s="8"/>
      <c r="AG94" s="37"/>
      <c r="AH94" s="8"/>
      <c r="AI94" s="8"/>
      <c r="AJ94" s="90"/>
    </row>
    <row r="95" spans="2:36" s="101" customFormat="1" ht="54.75" customHeight="1" x14ac:dyDescent="0.25">
      <c r="B95" s="134" t="s">
        <v>361</v>
      </c>
      <c r="C95" s="356"/>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90"/>
      <c r="AE95" s="8"/>
      <c r="AF95" s="8"/>
      <c r="AG95" s="37"/>
      <c r="AH95" s="8"/>
      <c r="AI95" s="8"/>
      <c r="AJ95" s="90"/>
    </row>
    <row r="96" spans="2:36"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90"/>
      <c r="AE96" s="90"/>
      <c r="AF96" s="90"/>
      <c r="AG96" s="90"/>
      <c r="AH96" s="90"/>
      <c r="AI96" s="8"/>
      <c r="AJ96" s="85"/>
    </row>
    <row r="97" spans="2:36"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1301</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90"/>
      <c r="AE97" s="8"/>
      <c r="AF97" s="8"/>
      <c r="AG97" s="37"/>
      <c r="AH97" s="8"/>
      <c r="AI97" s="8"/>
      <c r="AJ97" s="85"/>
    </row>
    <row r="98" spans="2:36"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1301</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90"/>
      <c r="AE98" s="8"/>
      <c r="AF98" s="8"/>
      <c r="AG98" s="37"/>
      <c r="AH98" s="8"/>
      <c r="AI98" s="8"/>
      <c r="AJ98" s="85"/>
    </row>
    <row r="99" spans="2:36" s="262"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1301</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90"/>
      <c r="AE99" s="90"/>
      <c r="AF99" s="90"/>
      <c r="AG99" s="90"/>
      <c r="AH99" s="90"/>
      <c r="AI99" s="8"/>
      <c r="AJ99" s="85"/>
    </row>
    <row r="100" spans="2:36"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1301</v>
      </c>
      <c r="O100" s="80" t="s">
        <v>343</v>
      </c>
      <c r="P100" s="207">
        <v>2022</v>
      </c>
      <c r="Q100" s="82">
        <f t="shared" si="10"/>
        <v>134431.93000000002</v>
      </c>
      <c r="R100" s="83">
        <v>114514.32</v>
      </c>
      <c r="S100" s="83">
        <v>10104.19</v>
      </c>
      <c r="T100" s="83">
        <v>9813.42</v>
      </c>
      <c r="U100" s="165">
        <v>147407.21</v>
      </c>
      <c r="V100" s="163">
        <v>125296.12</v>
      </c>
      <c r="W100" s="163">
        <v>11055.54</v>
      </c>
      <c r="X100" s="164">
        <v>11055.55</v>
      </c>
      <c r="Y100" s="165"/>
      <c r="Z100" s="163"/>
      <c r="AA100" s="163"/>
      <c r="AB100" s="164"/>
      <c r="AD100" s="90"/>
      <c r="AE100" s="8"/>
      <c r="AF100" s="8"/>
      <c r="AG100" s="37"/>
      <c r="AH100" s="8"/>
      <c r="AI100" s="8"/>
      <c r="AJ100" s="85"/>
    </row>
    <row r="101" spans="2:36"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1301</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90"/>
      <c r="AE101" s="8"/>
      <c r="AF101" s="8"/>
      <c r="AG101" s="37"/>
      <c r="AH101" s="8"/>
      <c r="AI101" s="8"/>
      <c r="AJ101" s="85"/>
    </row>
    <row r="102" spans="2:36" s="262"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1301</v>
      </c>
      <c r="O102" s="208" t="s">
        <v>343</v>
      </c>
      <c r="P102" s="207">
        <v>2018</v>
      </c>
      <c r="Q102" s="82">
        <f t="shared" si="10"/>
        <v>758896.21</v>
      </c>
      <c r="R102" s="319">
        <v>645061.78</v>
      </c>
      <c r="S102" s="319">
        <v>56917.21</v>
      </c>
      <c r="T102" s="319">
        <v>56917.22</v>
      </c>
      <c r="U102" s="165">
        <v>760849.92999999993</v>
      </c>
      <c r="V102" s="163">
        <v>646722.43999999994</v>
      </c>
      <c r="W102" s="163">
        <v>57063.74</v>
      </c>
      <c r="X102" s="164">
        <v>57063.75</v>
      </c>
      <c r="Y102" s="165">
        <v>758896.21</v>
      </c>
      <c r="Z102" s="363">
        <v>645061.78</v>
      </c>
      <c r="AA102" s="319">
        <v>56917.21</v>
      </c>
      <c r="AB102" s="319">
        <v>56917.22</v>
      </c>
      <c r="AC102" s="157"/>
      <c r="AD102" s="90"/>
      <c r="AE102" s="90"/>
      <c r="AF102" s="90"/>
      <c r="AG102" s="90"/>
      <c r="AH102" s="90"/>
      <c r="AI102" s="8"/>
      <c r="AJ102" s="85"/>
    </row>
    <row r="103" spans="2:36"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90"/>
      <c r="AE103" s="8"/>
      <c r="AF103" s="8"/>
      <c r="AG103" s="37"/>
      <c r="AH103" s="8"/>
      <c r="AI103" s="8"/>
      <c r="AJ103" s="85"/>
    </row>
    <row r="104" spans="2:36"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1301</v>
      </c>
      <c r="O104" s="208" t="s">
        <v>213</v>
      </c>
      <c r="P104" s="207">
        <v>2022</v>
      </c>
      <c r="Q104" s="82">
        <v>3377936.21</v>
      </c>
      <c r="R104" s="83">
        <v>2070518.13</v>
      </c>
      <c r="S104" s="83">
        <v>60897.599999999999</v>
      </c>
      <c r="T104" s="83" t="s">
        <v>1286</v>
      </c>
      <c r="U104" s="165">
        <v>3260425.1500000004</v>
      </c>
      <c r="V104" s="163">
        <v>2069085.82</v>
      </c>
      <c r="W104" s="163">
        <v>182566.39999999999</v>
      </c>
      <c r="X104" s="164">
        <v>1008772.93</v>
      </c>
      <c r="Y104" s="165"/>
      <c r="Z104" s="163"/>
      <c r="AA104" s="163"/>
      <c r="AB104" s="164"/>
      <c r="AD104" s="90"/>
      <c r="AE104" s="8"/>
      <c r="AF104" s="8"/>
      <c r="AG104" s="37"/>
      <c r="AH104" s="8"/>
      <c r="AI104" s="8"/>
      <c r="AJ104" s="85"/>
    </row>
    <row r="105" spans="2:36"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1301</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90"/>
      <c r="AE105" s="90"/>
      <c r="AF105" s="90"/>
      <c r="AG105" s="90"/>
      <c r="AH105" s="90"/>
      <c r="AI105" s="8"/>
      <c r="AJ105" s="85"/>
    </row>
    <row r="106" spans="2:36"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c r="O106" s="208" t="s">
        <v>349</v>
      </c>
      <c r="P106" s="159">
        <v>2021</v>
      </c>
      <c r="Q106" s="82">
        <f t="shared" si="10"/>
        <v>854600.27</v>
      </c>
      <c r="R106" s="83">
        <v>553910.03</v>
      </c>
      <c r="S106" s="83">
        <v>48874.41</v>
      </c>
      <c r="T106" s="83">
        <v>251815.83</v>
      </c>
      <c r="U106" s="165">
        <v>854600.27</v>
      </c>
      <c r="V106" s="163">
        <v>512705.3</v>
      </c>
      <c r="W106" s="163">
        <v>45238.7</v>
      </c>
      <c r="X106" s="164">
        <v>296656.27</v>
      </c>
      <c r="Y106" s="165"/>
      <c r="Z106" s="163"/>
      <c r="AA106" s="163"/>
      <c r="AB106" s="164"/>
      <c r="AD106" s="90"/>
      <c r="AE106" s="8"/>
      <c r="AF106" s="8"/>
      <c r="AG106" s="37"/>
      <c r="AH106" s="8"/>
      <c r="AI106" s="8"/>
      <c r="AJ106" s="85"/>
    </row>
    <row r="107" spans="2:36"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90"/>
      <c r="AE107" s="8"/>
      <c r="AF107" s="8"/>
      <c r="AG107" s="37"/>
      <c r="AH107" s="8"/>
      <c r="AI107" s="8"/>
      <c r="AJ107" s="85"/>
    </row>
    <row r="108" spans="2:36"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1306</v>
      </c>
      <c r="S108" s="83" t="s">
        <v>1307</v>
      </c>
      <c r="T108" s="83">
        <v>196984.63</v>
      </c>
      <c r="U108" s="165">
        <v>534151.63</v>
      </c>
      <c r="V108" s="163">
        <v>391000</v>
      </c>
      <c r="W108" s="163">
        <v>34500</v>
      </c>
      <c r="X108" s="164">
        <v>108651.63</v>
      </c>
      <c r="Y108" s="165"/>
      <c r="Z108" s="163"/>
      <c r="AA108" s="163"/>
      <c r="AB108" s="164"/>
      <c r="AD108" s="90"/>
      <c r="AE108" s="90"/>
      <c r="AF108" s="90"/>
      <c r="AG108" s="90"/>
      <c r="AH108" s="90"/>
      <c r="AI108" s="8"/>
      <c r="AJ108" s="85"/>
    </row>
    <row r="109" spans="2:36" s="101" customFormat="1" ht="63.75" x14ac:dyDescent="0.25">
      <c r="B109" s="134" t="s">
        <v>405</v>
      </c>
      <c r="C109" s="356"/>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90"/>
      <c r="AE109" s="8"/>
      <c r="AF109" s="8"/>
      <c r="AG109" s="37"/>
      <c r="AH109" s="8"/>
      <c r="AI109" s="8"/>
      <c r="AJ109" s="90"/>
    </row>
    <row r="110" spans="2:36"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1301</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1267</v>
      </c>
      <c r="AD110" s="90"/>
      <c r="AE110" s="8"/>
      <c r="AF110" s="8"/>
      <c r="AG110" s="37"/>
      <c r="AH110" s="8"/>
      <c r="AI110" s="8"/>
      <c r="AJ110" s="90"/>
    </row>
    <row r="111" spans="2:36"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1267</v>
      </c>
      <c r="AD111" s="90"/>
      <c r="AE111" s="90"/>
      <c r="AF111" s="90"/>
      <c r="AG111" s="90"/>
      <c r="AH111" s="90"/>
      <c r="AI111" s="8"/>
      <c r="AJ111" s="90"/>
    </row>
    <row r="112" spans="2:36"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90"/>
      <c r="AE112" s="8"/>
      <c r="AF112" s="8"/>
      <c r="AG112" s="37"/>
      <c r="AH112" s="8"/>
      <c r="AI112" s="8"/>
      <c r="AJ112" s="90"/>
    </row>
    <row r="113" spans="2:36"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1267</v>
      </c>
      <c r="AD113" s="90"/>
      <c r="AE113" s="8"/>
      <c r="AF113" s="8"/>
      <c r="AG113" s="37"/>
      <c r="AH113" s="8"/>
      <c r="AI113" s="8"/>
      <c r="AJ113" s="90"/>
    </row>
    <row r="114" spans="2:36"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1267</v>
      </c>
      <c r="AD114" s="90"/>
      <c r="AE114" s="90"/>
      <c r="AF114" s="90"/>
      <c r="AG114" s="90"/>
      <c r="AH114" s="90"/>
      <c r="AI114" s="8"/>
      <c r="AJ114" s="90"/>
    </row>
    <row r="115" spans="2:36"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90"/>
      <c r="AE115" s="8"/>
      <c r="AF115" s="8"/>
      <c r="AG115" s="37"/>
      <c r="AH115" s="8"/>
      <c r="AI115" s="8"/>
      <c r="AJ115" s="90"/>
    </row>
    <row r="116" spans="2:36"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1267</v>
      </c>
      <c r="AD116" s="90"/>
      <c r="AE116" s="8"/>
      <c r="AF116" s="8"/>
      <c r="AG116" s="37"/>
      <c r="AH116" s="8"/>
      <c r="AI116" s="8"/>
      <c r="AJ116" s="90"/>
    </row>
    <row r="117" spans="2:36" s="262"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1301</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90"/>
      <c r="AE117" s="90"/>
      <c r="AF117" s="90"/>
      <c r="AG117" s="90"/>
      <c r="AH117" s="90"/>
      <c r="AI117" s="8"/>
      <c r="AJ117" s="90"/>
    </row>
    <row r="118" spans="2:36"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90"/>
      <c r="AE118" s="8"/>
      <c r="AF118" s="8"/>
      <c r="AG118" s="37"/>
      <c r="AH118" s="8"/>
      <c r="AI118" s="8"/>
      <c r="AJ118" s="85"/>
    </row>
    <row r="119" spans="2:36" s="101" customFormat="1" ht="25.5"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90"/>
      <c r="AE119" s="8"/>
      <c r="AF119" s="8"/>
      <c r="AG119" s="37"/>
      <c r="AH119" s="8"/>
      <c r="AI119" s="8"/>
      <c r="AJ119" s="90"/>
    </row>
    <row r="120" spans="2:36" s="101" customFormat="1" ht="25.5" x14ac:dyDescent="0.25">
      <c r="B120" s="134" t="s">
        <v>441</v>
      </c>
      <c r="C120" s="356"/>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90"/>
      <c r="AE120" s="90"/>
      <c r="AF120" s="90"/>
      <c r="AG120" s="90"/>
      <c r="AH120" s="90"/>
      <c r="AI120" s="8"/>
      <c r="AJ120" s="90"/>
    </row>
    <row r="121" spans="2:36"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1301</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1268</v>
      </c>
      <c r="AD121" s="90"/>
      <c r="AE121" s="8"/>
      <c r="AF121" s="8"/>
      <c r="AG121" s="37"/>
      <c r="AH121" s="8"/>
      <c r="AI121" s="8"/>
      <c r="AJ121" s="90"/>
    </row>
    <row r="122" spans="2:36"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1302</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90"/>
      <c r="AE122" s="8"/>
      <c r="AF122" s="8"/>
      <c r="AG122" s="37"/>
      <c r="AH122" s="8"/>
      <c r="AI122" s="8"/>
      <c r="AJ122" s="90"/>
    </row>
    <row r="123" spans="2:36"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1302</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90"/>
      <c r="AE123" s="90"/>
      <c r="AF123" s="90"/>
      <c r="AG123" s="90"/>
      <c r="AH123" s="90"/>
      <c r="AI123" s="8"/>
      <c r="AJ123" s="90"/>
    </row>
    <row r="124" spans="2:36"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1302</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1268</v>
      </c>
      <c r="AD124" s="90"/>
      <c r="AE124" s="90"/>
      <c r="AF124" s="90"/>
      <c r="AG124" s="90"/>
      <c r="AH124" s="90"/>
      <c r="AI124" s="8"/>
      <c r="AJ124" s="90"/>
    </row>
    <row r="125" spans="2:36" s="262"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1302</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90"/>
      <c r="AE125" s="8"/>
      <c r="AF125" s="8"/>
      <c r="AG125" s="37"/>
      <c r="AH125" s="8"/>
      <c r="AI125" s="8"/>
      <c r="AJ125" s="90"/>
    </row>
    <row r="126" spans="2:36"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1301</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1268</v>
      </c>
      <c r="AD126" s="90"/>
      <c r="AE126" s="8"/>
      <c r="AF126" s="8"/>
      <c r="AG126" s="37"/>
      <c r="AH126" s="8"/>
      <c r="AI126" s="8"/>
      <c r="AJ126" s="90"/>
    </row>
    <row r="127" spans="2:36"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1302</v>
      </c>
      <c r="O127" s="80" t="s">
        <v>343</v>
      </c>
      <c r="P127" s="160">
        <v>2019</v>
      </c>
      <c r="Q127" s="82">
        <f t="shared" si="10"/>
        <v>242643.58</v>
      </c>
      <c r="R127" s="153">
        <v>192520.02</v>
      </c>
      <c r="S127" s="367"/>
      <c r="T127" s="196">
        <v>50123.56</v>
      </c>
      <c r="U127" s="178">
        <v>241810</v>
      </c>
      <c r="V127" s="177">
        <v>164430.79999999999</v>
      </c>
      <c r="W127" s="172">
        <v>29017.200000000001</v>
      </c>
      <c r="X127" s="173">
        <v>48362</v>
      </c>
      <c r="Y127" s="178"/>
      <c r="Z127" s="177"/>
      <c r="AA127" s="172"/>
      <c r="AB127" s="173"/>
      <c r="AD127" s="90"/>
      <c r="AE127" s="8"/>
      <c r="AF127" s="8"/>
      <c r="AG127" s="37"/>
      <c r="AH127" s="8"/>
      <c r="AI127" s="53"/>
      <c r="AJ127" s="90"/>
    </row>
    <row r="128" spans="2:36"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1302</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90"/>
      <c r="AE128" s="8"/>
      <c r="AF128" s="8"/>
      <c r="AG128" s="37"/>
      <c r="AH128" s="8"/>
      <c r="AI128" s="53"/>
      <c r="AJ128" s="90"/>
    </row>
    <row r="129" spans="2:36"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1302</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90"/>
      <c r="AE129" s="90"/>
      <c r="AF129" s="90"/>
      <c r="AG129" s="90"/>
      <c r="AH129" s="90"/>
      <c r="AI129" s="8"/>
      <c r="AJ129" s="90"/>
    </row>
    <row r="130" spans="2:36"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1302</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90"/>
      <c r="AE130" s="8"/>
      <c r="AF130" s="8"/>
      <c r="AG130" s="37"/>
      <c r="AH130" s="8"/>
      <c r="AI130" s="8"/>
      <c r="AJ130" s="90"/>
    </row>
    <row r="131" spans="2:36"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1302</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1268</v>
      </c>
      <c r="AD131" s="90"/>
      <c r="AE131" s="90"/>
      <c r="AF131" s="90"/>
      <c r="AG131" s="90"/>
      <c r="AH131" s="90"/>
      <c r="AI131" s="8"/>
      <c r="AJ131" s="90"/>
    </row>
    <row r="132" spans="2:36"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1301</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90"/>
      <c r="AE132" s="8"/>
      <c r="AF132" s="8"/>
      <c r="AG132" s="37"/>
      <c r="AH132" s="8"/>
      <c r="AI132" s="8"/>
      <c r="AJ132" s="90"/>
    </row>
    <row r="133" spans="2:36"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1301</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1268</v>
      </c>
      <c r="AD133" s="90"/>
      <c r="AE133" s="8"/>
      <c r="AF133" s="8"/>
      <c r="AG133" s="37"/>
      <c r="AH133" s="8"/>
      <c r="AI133" s="8"/>
      <c r="AJ133" s="90"/>
    </row>
    <row r="134" spans="2:36"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1302</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90"/>
      <c r="AE134" s="90"/>
      <c r="AF134" s="90"/>
      <c r="AG134" s="90"/>
      <c r="AH134" s="90"/>
      <c r="AI134" s="53"/>
      <c r="AJ134" s="90"/>
    </row>
    <row r="135" spans="2:36"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1301</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1269</v>
      </c>
      <c r="AD135" s="90"/>
      <c r="AE135" s="8"/>
      <c r="AF135" s="8"/>
      <c r="AG135" s="37"/>
      <c r="AH135" s="8"/>
      <c r="AI135" s="8"/>
      <c r="AJ135" s="90"/>
    </row>
    <row r="136" spans="2:36"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1301</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1269</v>
      </c>
      <c r="AD136" s="90"/>
      <c r="AE136" s="8"/>
      <c r="AF136" s="8"/>
      <c r="AG136" s="37"/>
      <c r="AH136" s="8"/>
      <c r="AI136" s="8"/>
      <c r="AJ136" s="90"/>
    </row>
    <row r="137" spans="2:36"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1301</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1269</v>
      </c>
      <c r="AD137" s="90"/>
      <c r="AE137" s="90"/>
      <c r="AF137" s="90"/>
      <c r="AG137" s="90"/>
      <c r="AH137" s="90"/>
      <c r="AI137" s="8"/>
      <c r="AJ137" s="90"/>
    </row>
    <row r="138" spans="2:36"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1269</v>
      </c>
      <c r="AD138" s="90"/>
      <c r="AE138" s="8"/>
      <c r="AF138" s="8"/>
      <c r="AG138" s="37"/>
      <c r="AH138" s="8"/>
      <c r="AI138" s="8"/>
      <c r="AJ138" s="90"/>
    </row>
    <row r="139" spans="2:36"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1302</v>
      </c>
      <c r="O139" s="80" t="s">
        <v>343</v>
      </c>
      <c r="P139" s="160">
        <v>2019</v>
      </c>
      <c r="Q139" s="82">
        <f t="shared" si="10"/>
        <v>451947.1</v>
      </c>
      <c r="R139" s="252">
        <v>199815</v>
      </c>
      <c r="S139" s="368"/>
      <c r="T139" s="368">
        <v>252132.1</v>
      </c>
      <c r="U139" s="165">
        <v>264501</v>
      </c>
      <c r="V139" s="163">
        <v>170000</v>
      </c>
      <c r="W139" s="163">
        <v>30000</v>
      </c>
      <c r="X139" s="164">
        <v>64501</v>
      </c>
      <c r="Y139" s="165">
        <v>263925.18</v>
      </c>
      <c r="Z139" s="163">
        <v>169842.75</v>
      </c>
      <c r="AA139" s="163">
        <v>29972.25</v>
      </c>
      <c r="AB139" s="164">
        <v>64110.18</v>
      </c>
      <c r="AC139" s="157" t="s">
        <v>1268</v>
      </c>
      <c r="AD139" s="90"/>
      <c r="AE139" s="8"/>
      <c r="AF139" s="8"/>
      <c r="AG139" s="37"/>
      <c r="AH139" s="8"/>
      <c r="AI139" s="8"/>
      <c r="AJ139" s="90"/>
    </row>
    <row r="140" spans="2:36"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1301</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90"/>
      <c r="AE140" s="90"/>
      <c r="AF140" s="90"/>
      <c r="AG140" s="90"/>
      <c r="AH140" s="90"/>
      <c r="AI140" s="8"/>
      <c r="AJ140" s="90"/>
    </row>
    <row r="141" spans="2:36"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1302</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90"/>
      <c r="AE141" s="8"/>
      <c r="AF141" s="8"/>
      <c r="AG141" s="37"/>
      <c r="AH141" s="8"/>
      <c r="AI141" s="8"/>
      <c r="AJ141" s="90"/>
    </row>
    <row r="142" spans="2:36"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1302</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1269</v>
      </c>
      <c r="AD142" s="90"/>
      <c r="AE142" s="8"/>
      <c r="AF142" s="8"/>
      <c r="AG142" s="37"/>
      <c r="AH142" s="8"/>
      <c r="AI142" s="8"/>
      <c r="AJ142" s="90"/>
    </row>
    <row r="143" spans="2:36"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1302</v>
      </c>
      <c r="O143" s="80" t="s">
        <v>343</v>
      </c>
      <c r="P143" s="160">
        <v>2019</v>
      </c>
      <c r="Q143" s="306">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90"/>
      <c r="AE143" s="90"/>
      <c r="AF143" s="90"/>
      <c r="AG143" s="90"/>
      <c r="AH143" s="90"/>
      <c r="AI143" s="8"/>
      <c r="AJ143" s="90"/>
    </row>
    <row r="144" spans="2:36"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1302</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1268</v>
      </c>
      <c r="AD144" s="90"/>
      <c r="AE144" s="8"/>
      <c r="AF144" s="8"/>
      <c r="AG144" s="37"/>
      <c r="AH144" s="8"/>
      <c r="AI144" s="53"/>
      <c r="AJ144" s="90"/>
    </row>
    <row r="145" spans="2:36"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1268</v>
      </c>
      <c r="AD145" s="90"/>
      <c r="AE145" s="8"/>
      <c r="AF145" s="8"/>
      <c r="AG145" s="37"/>
      <c r="AH145" s="8"/>
      <c r="AI145" s="8"/>
      <c r="AJ145" s="90"/>
    </row>
    <row r="146" spans="2:36"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1302</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90"/>
      <c r="AE146" s="90"/>
      <c r="AF146" s="90"/>
      <c r="AG146" s="90"/>
      <c r="AH146" s="90"/>
      <c r="AI146" s="8"/>
      <c r="AJ146" s="90"/>
    </row>
    <row r="147" spans="2:36"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90"/>
      <c r="AE147" s="8"/>
      <c r="AF147" s="8"/>
      <c r="AG147" s="37"/>
      <c r="AH147" s="8"/>
      <c r="AI147" s="8"/>
      <c r="AJ147" s="90"/>
    </row>
    <row r="148" spans="2:36"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1301</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90"/>
      <c r="AE148" s="8"/>
      <c r="AF148" s="8"/>
      <c r="AG148" s="37"/>
      <c r="AH148" s="8"/>
      <c r="AI148" s="8"/>
      <c r="AJ148" s="90"/>
    </row>
    <row r="149" spans="2:36"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1301</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1268</v>
      </c>
      <c r="AD149" s="90"/>
      <c r="AE149" s="90"/>
      <c r="AF149" s="90"/>
      <c r="AG149" s="90"/>
      <c r="AH149" s="90"/>
      <c r="AI149" s="8"/>
      <c r="AJ149" s="90"/>
    </row>
    <row r="150" spans="2:36"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1301</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90"/>
      <c r="AE150" s="8"/>
      <c r="AF150" s="8"/>
      <c r="AG150" s="37"/>
      <c r="AH150" s="8"/>
      <c r="AI150" s="8"/>
      <c r="AJ150" s="90"/>
    </row>
    <row r="151" spans="2:36"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1301</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90"/>
      <c r="AE151" s="8"/>
      <c r="AF151" s="8"/>
      <c r="AG151" s="37"/>
      <c r="AH151" s="8"/>
      <c r="AI151" s="8"/>
      <c r="AJ151" s="90"/>
    </row>
    <row r="152" spans="2:36" s="157" customFormat="1" ht="51.75" customHeight="1" x14ac:dyDescent="0.25">
      <c r="B152" s="195" t="s">
        <v>1293</v>
      </c>
      <c r="C152" s="75" t="s">
        <v>1299</v>
      </c>
      <c r="D152" s="75" t="s">
        <v>1295</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90"/>
      <c r="AE152" s="90"/>
      <c r="AF152" s="90"/>
      <c r="AG152" s="90"/>
      <c r="AH152" s="90"/>
      <c r="AI152" s="8"/>
      <c r="AJ152" s="90"/>
    </row>
    <row r="153" spans="2:36" s="157" customFormat="1" ht="43.5" customHeight="1" x14ac:dyDescent="0.25">
      <c r="B153" s="195" t="s">
        <v>1294</v>
      </c>
      <c r="C153" s="75" t="s">
        <v>1300</v>
      </c>
      <c r="D153" s="75" t="s">
        <v>1296</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90"/>
      <c r="AE153" s="8"/>
      <c r="AF153" s="8"/>
      <c r="AG153" s="37"/>
      <c r="AH153" s="8"/>
      <c r="AI153" s="8"/>
      <c r="AJ153" s="90"/>
    </row>
    <row r="154" spans="2:36" s="281" customFormat="1" ht="51" x14ac:dyDescent="0.25">
      <c r="B154" s="134" t="s">
        <v>548</v>
      </c>
      <c r="C154" s="356"/>
      <c r="D154" s="135" t="s">
        <v>549</v>
      </c>
      <c r="E154" s="166"/>
      <c r="F154" s="166"/>
      <c r="G154" s="166"/>
      <c r="H154" s="137"/>
      <c r="I154" s="138"/>
      <c r="J154" s="138"/>
      <c r="K154" s="139"/>
      <c r="L154" s="139"/>
      <c r="M154" s="139"/>
      <c r="N154" s="139"/>
      <c r="O154" s="139"/>
      <c r="P154" s="139"/>
      <c r="Q154" s="209"/>
      <c r="R154" s="142"/>
      <c r="S154" s="142"/>
      <c r="T154" s="142"/>
      <c r="U154" s="278"/>
      <c r="V154" s="279"/>
      <c r="W154" s="279"/>
      <c r="X154" s="280"/>
      <c r="Y154" s="278"/>
      <c r="Z154" s="279"/>
      <c r="AA154" s="279"/>
      <c r="AB154" s="280"/>
      <c r="AD154" s="90"/>
      <c r="AE154" s="8"/>
      <c r="AF154" s="8"/>
      <c r="AG154" s="37"/>
      <c r="AH154" s="8"/>
      <c r="AI154" s="8"/>
      <c r="AJ154" s="282"/>
    </row>
    <row r="155" spans="2:36"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1301</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90"/>
      <c r="AE155" s="90"/>
      <c r="AF155" s="90"/>
      <c r="AG155" s="90"/>
      <c r="AH155" s="90"/>
      <c r="AI155" s="8"/>
      <c r="AJ155" s="90"/>
    </row>
    <row r="156" spans="2:36"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60">
        <v>2020</v>
      </c>
      <c r="Q156" s="82">
        <f t="shared" si="10"/>
        <v>1192110.48</v>
      </c>
      <c r="R156" s="171">
        <v>1013293.9</v>
      </c>
      <c r="S156" s="171">
        <v>89408.29</v>
      </c>
      <c r="T156" s="171">
        <v>89408.29</v>
      </c>
      <c r="U156" s="165">
        <v>1192110.48</v>
      </c>
      <c r="V156" s="163">
        <v>1013293.9</v>
      </c>
      <c r="W156" s="163">
        <v>89408.29</v>
      </c>
      <c r="X156" s="164">
        <v>89408.29</v>
      </c>
      <c r="Y156" s="165"/>
      <c r="Z156" s="163"/>
      <c r="AA156" s="163"/>
      <c r="AB156" s="164"/>
      <c r="AD156" s="90"/>
      <c r="AE156" s="8"/>
      <c r="AF156" s="8"/>
      <c r="AG156" s="37"/>
      <c r="AH156" s="8"/>
      <c r="AI156" s="8"/>
      <c r="AJ156" s="90"/>
    </row>
    <row r="157" spans="2:36"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1301</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90"/>
      <c r="AE157" s="8"/>
      <c r="AF157" s="8"/>
      <c r="AG157" s="37"/>
      <c r="AH157" s="8"/>
      <c r="AI157" s="8"/>
      <c r="AJ157" s="90"/>
    </row>
    <row r="158" spans="2:36"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1301</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1270</v>
      </c>
      <c r="AD158" s="90"/>
      <c r="AE158" s="90"/>
      <c r="AF158" s="90"/>
      <c r="AG158" s="90"/>
      <c r="AH158" s="90"/>
      <c r="AI158" s="8"/>
      <c r="AJ158" s="90"/>
    </row>
    <row r="159" spans="2:36"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1301</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90"/>
      <c r="AE159" s="8"/>
      <c r="AF159" s="8"/>
      <c r="AG159" s="37"/>
      <c r="AH159" s="8"/>
      <c r="AI159" s="8"/>
      <c r="AJ159" s="90"/>
    </row>
    <row r="160" spans="2:36"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1301</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90"/>
      <c r="AE160" s="8"/>
      <c r="AF160" s="8"/>
      <c r="AG160" s="37"/>
      <c r="AH160" s="8"/>
      <c r="AI160" s="8"/>
      <c r="AJ160" s="90"/>
    </row>
    <row r="161" spans="2:36"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1301</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90"/>
      <c r="AE161" s="90"/>
      <c r="AF161" s="90"/>
      <c r="AG161" s="90"/>
      <c r="AH161" s="90"/>
      <c r="AI161" s="8"/>
      <c r="AJ161" s="90"/>
    </row>
    <row r="162" spans="2:36"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1301</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90"/>
      <c r="AE162" s="8"/>
      <c r="AF162" s="8"/>
      <c r="AG162" s="37"/>
      <c r="AH162" s="8"/>
      <c r="AI162" s="8"/>
      <c r="AJ162" s="90"/>
    </row>
    <row r="163" spans="2:36"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1301</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1270</v>
      </c>
      <c r="AD163" s="90"/>
      <c r="AE163" s="8"/>
      <c r="AF163" s="8"/>
      <c r="AG163" s="37"/>
      <c r="AH163" s="8"/>
      <c r="AI163" s="8"/>
      <c r="AJ163" s="90"/>
    </row>
    <row r="164" spans="2:36"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90"/>
      <c r="AE164" s="90"/>
      <c r="AF164" s="90"/>
      <c r="AG164" s="90"/>
      <c r="AH164" s="90"/>
      <c r="AI164" s="8"/>
      <c r="AJ164" s="90"/>
    </row>
    <row r="165" spans="2:36"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90"/>
      <c r="AE165" s="8"/>
      <c r="AF165" s="8"/>
      <c r="AG165" s="37"/>
      <c r="AH165" s="8"/>
      <c r="AI165" s="8"/>
      <c r="AJ165" s="90"/>
    </row>
    <row r="166" spans="2:36" s="101" customFormat="1" ht="81" customHeight="1" x14ac:dyDescent="0.25">
      <c r="B166" s="134" t="s">
        <v>583</v>
      </c>
      <c r="C166" s="356"/>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90"/>
      <c r="AE166" s="8"/>
      <c r="AF166" s="8"/>
      <c r="AG166" s="37"/>
      <c r="AH166" s="8"/>
      <c r="AI166" s="8"/>
      <c r="AJ166" s="90"/>
    </row>
    <row r="167" spans="2:36"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90"/>
      <c r="AE167" s="90"/>
      <c r="AF167" s="90"/>
      <c r="AG167" s="90"/>
      <c r="AH167" s="90"/>
      <c r="AI167" s="8"/>
      <c r="AJ167" s="90"/>
    </row>
    <row r="168" spans="2:36"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1301</v>
      </c>
      <c r="O168" s="80" t="s">
        <v>213</v>
      </c>
      <c r="P168" s="160">
        <v>2020</v>
      </c>
      <c r="Q168" s="82">
        <f t="shared" si="13"/>
        <v>412998.43999999994</v>
      </c>
      <c r="R168" s="171">
        <v>306094.74</v>
      </c>
      <c r="S168" s="171">
        <v>27005.1</v>
      </c>
      <c r="T168" s="171">
        <v>79898.600000000006</v>
      </c>
      <c r="U168" s="165">
        <v>360700</v>
      </c>
      <c r="V168" s="163">
        <v>306598</v>
      </c>
      <c r="W168" s="163">
        <v>27049.5</v>
      </c>
      <c r="X168" s="164">
        <v>27052.5</v>
      </c>
      <c r="Y168" s="165"/>
      <c r="Z168" s="163"/>
      <c r="AA168" s="163"/>
      <c r="AB168" s="164"/>
      <c r="AD168" s="90"/>
      <c r="AE168" s="8"/>
      <c r="AF168" s="8"/>
      <c r="AG168" s="37"/>
      <c r="AH168" s="8"/>
      <c r="AI168" s="8"/>
      <c r="AJ168" s="90"/>
    </row>
    <row r="169" spans="2:36"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1301</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90"/>
      <c r="AE169" s="8"/>
      <c r="AF169" s="8"/>
      <c r="AG169" s="37"/>
      <c r="AH169" s="8"/>
      <c r="AI169" s="8"/>
      <c r="AJ169" s="90"/>
    </row>
    <row r="170" spans="2:36"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1301</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90"/>
      <c r="AE170" s="90"/>
      <c r="AF170" s="90"/>
      <c r="AG170" s="90"/>
      <c r="AH170" s="90"/>
      <c r="AI170" s="8"/>
      <c r="AJ170" s="90"/>
    </row>
    <row r="171" spans="2:36"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1301</v>
      </c>
      <c r="O171" s="80" t="s">
        <v>213</v>
      </c>
      <c r="P171" s="160">
        <v>2019</v>
      </c>
      <c r="Q171" s="82">
        <f t="shared" si="13"/>
        <v>245312.40000000002</v>
      </c>
      <c r="R171" s="171">
        <v>208002.91</v>
      </c>
      <c r="S171" s="171">
        <v>18956.29</v>
      </c>
      <c r="T171" s="171">
        <v>18353.2</v>
      </c>
      <c r="U171" s="165">
        <v>224027.34000000003</v>
      </c>
      <c r="V171" s="163">
        <v>190423.23</v>
      </c>
      <c r="W171" s="163">
        <v>16802.05</v>
      </c>
      <c r="X171" s="164">
        <v>16802.060000000001</v>
      </c>
      <c r="Y171" s="165"/>
      <c r="Z171" s="163"/>
      <c r="AA171" s="163"/>
      <c r="AB171" s="164"/>
      <c r="AD171" s="90"/>
      <c r="AE171" s="8"/>
      <c r="AF171" s="8"/>
      <c r="AG171" s="37"/>
      <c r="AH171" s="8"/>
      <c r="AI171" s="8"/>
      <c r="AJ171" s="90"/>
    </row>
    <row r="172" spans="2:36"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1301</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90"/>
      <c r="AE172" s="8"/>
      <c r="AF172" s="8"/>
      <c r="AG172" s="37"/>
      <c r="AH172" s="8"/>
      <c r="AI172" s="8"/>
      <c r="AJ172" s="90"/>
    </row>
    <row r="173" spans="2:36"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1301</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90"/>
      <c r="AE173" s="90"/>
      <c r="AF173" s="90"/>
      <c r="AG173" s="90"/>
      <c r="AH173" s="90"/>
      <c r="AI173" s="8"/>
      <c r="AJ173" s="90"/>
    </row>
    <row r="174" spans="2:36"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1301</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90"/>
      <c r="AE174" s="8"/>
      <c r="AF174" s="8"/>
      <c r="AG174" s="37"/>
      <c r="AH174" s="8"/>
      <c r="AI174" s="8"/>
      <c r="AJ174" s="90"/>
    </row>
    <row r="175" spans="2:36"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c r="O175" s="80" t="s">
        <v>213</v>
      </c>
      <c r="P175" s="77">
        <v>2020</v>
      </c>
      <c r="Q175" s="82">
        <f t="shared" si="13"/>
        <v>356351.25</v>
      </c>
      <c r="R175" s="83">
        <v>294139.37</v>
      </c>
      <c r="S175" s="83">
        <v>25953.47</v>
      </c>
      <c r="T175" s="83">
        <v>36258.410000000003</v>
      </c>
      <c r="U175" s="165">
        <v>356351.25</v>
      </c>
      <c r="V175" s="163">
        <v>294139.37</v>
      </c>
      <c r="W175" s="163">
        <v>25953.47</v>
      </c>
      <c r="X175" s="164">
        <v>36258.410000000003</v>
      </c>
      <c r="Y175" s="165"/>
      <c r="Z175" s="163"/>
      <c r="AA175" s="163"/>
      <c r="AB175" s="164"/>
      <c r="AD175" s="90"/>
      <c r="AE175" s="8"/>
      <c r="AF175" s="8"/>
      <c r="AG175" s="37"/>
      <c r="AH175" s="8"/>
      <c r="AI175" s="8"/>
      <c r="AJ175" s="90"/>
    </row>
    <row r="176" spans="2:36"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90"/>
      <c r="AE176" s="90"/>
      <c r="AF176" s="90"/>
      <c r="AG176" s="90"/>
      <c r="AH176" s="90"/>
      <c r="AI176" s="8"/>
      <c r="AJ176" s="90"/>
    </row>
    <row r="177" spans="2:36" s="157" customFormat="1" ht="41.25" customHeight="1" x14ac:dyDescent="0.25">
      <c r="B177" s="247" t="s">
        <v>626</v>
      </c>
      <c r="C177" s="248" t="s">
        <v>633</v>
      </c>
      <c r="D177" s="266" t="s">
        <v>634</v>
      </c>
      <c r="E177" s="248" t="s">
        <v>76</v>
      </c>
      <c r="F177" s="249" t="s">
        <v>588</v>
      </c>
      <c r="G177" s="249" t="s">
        <v>105</v>
      </c>
      <c r="H177" s="250" t="s">
        <v>601</v>
      </c>
      <c r="I177" s="250" t="s">
        <v>80</v>
      </c>
      <c r="J177" s="251" t="s">
        <v>81</v>
      </c>
      <c r="K177" s="252"/>
      <c r="L177" s="252"/>
      <c r="M177" s="252"/>
      <c r="N177" s="252"/>
      <c r="O177" s="253" t="s">
        <v>213</v>
      </c>
      <c r="P177" s="259">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90"/>
      <c r="AE177" s="8"/>
      <c r="AF177" s="8"/>
      <c r="AG177" s="37"/>
      <c r="AH177" s="8"/>
      <c r="AI177" s="8"/>
      <c r="AJ177" s="90"/>
    </row>
    <row r="178" spans="2:36" s="157" customFormat="1" ht="41.25" customHeight="1" x14ac:dyDescent="0.25">
      <c r="B178" s="247" t="s">
        <v>629</v>
      </c>
      <c r="C178" s="248" t="s">
        <v>635</v>
      </c>
      <c r="D178" s="266"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8">
        <v>527453.12</v>
      </c>
      <c r="S178" s="267">
        <v>46539.97</v>
      </c>
      <c r="T178" s="267">
        <v>538268.72</v>
      </c>
      <c r="U178" s="165">
        <v>1062613.21</v>
      </c>
      <c r="V178" s="163">
        <v>323370.69</v>
      </c>
      <c r="W178" s="163">
        <v>28532.71</v>
      </c>
      <c r="X178" s="164">
        <v>710709.81</v>
      </c>
      <c r="Y178" s="165"/>
      <c r="Z178" s="163"/>
      <c r="AA178" s="163"/>
      <c r="AB178" s="164"/>
      <c r="AD178" s="90"/>
      <c r="AE178" s="8"/>
      <c r="AF178" s="8"/>
      <c r="AG178" s="37"/>
      <c r="AH178" s="8"/>
      <c r="AI178" s="8"/>
      <c r="AJ178" s="90"/>
    </row>
    <row r="179" spans="2:36"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1301</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90"/>
      <c r="AE179" s="90"/>
      <c r="AF179" s="90"/>
      <c r="AG179" s="90"/>
      <c r="AH179" s="90"/>
      <c r="AI179" s="8"/>
      <c r="AJ179" s="90"/>
    </row>
    <row r="180" spans="2:36" s="101" customFormat="1" ht="25.5" x14ac:dyDescent="0.25">
      <c r="B180" s="134" t="s">
        <v>639</v>
      </c>
      <c r="C180" s="356"/>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90"/>
      <c r="AE180" s="8"/>
      <c r="AF180" s="8"/>
      <c r="AG180" s="37"/>
      <c r="AH180" s="8"/>
      <c r="AI180" s="8"/>
      <c r="AJ180" s="90"/>
    </row>
    <row r="181" spans="2:36"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123427.89000000001</v>
      </c>
      <c r="R181" s="256">
        <v>104913.71</v>
      </c>
      <c r="S181" s="257"/>
      <c r="T181" s="256">
        <v>18514.18</v>
      </c>
      <c r="U181" s="165">
        <v>80400</v>
      </c>
      <c r="V181" s="163">
        <v>44038.27</v>
      </c>
      <c r="W181" s="163"/>
      <c r="X181" s="164">
        <v>36361.730000000003</v>
      </c>
      <c r="Y181" s="165"/>
      <c r="Z181" s="163"/>
      <c r="AA181" s="163"/>
      <c r="AB181" s="164"/>
      <c r="AD181" s="90"/>
      <c r="AE181" s="8"/>
      <c r="AF181" s="8"/>
      <c r="AG181" s="37"/>
      <c r="AH181" s="8"/>
      <c r="AI181" s="8"/>
      <c r="AJ181" s="90"/>
    </row>
    <row r="182" spans="2:36"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1301</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90"/>
      <c r="AE182" s="90"/>
      <c r="AF182" s="90"/>
      <c r="AG182" s="90"/>
      <c r="AH182" s="90"/>
      <c r="AI182" s="8"/>
      <c r="AJ182" s="90"/>
    </row>
    <row r="183" spans="2:36"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90"/>
      <c r="AE183" s="8"/>
      <c r="AF183" s="8"/>
      <c r="AG183" s="37"/>
      <c r="AH183" s="8"/>
      <c r="AI183" s="8"/>
      <c r="AJ183" s="90"/>
    </row>
    <row r="184" spans="2:36"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90"/>
      <c r="AE184" s="8"/>
      <c r="AF184" s="8"/>
      <c r="AG184" s="37"/>
      <c r="AH184" s="8"/>
      <c r="AI184" s="8"/>
      <c r="AJ184" s="90"/>
    </row>
    <row r="185" spans="2:36"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1301</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90"/>
      <c r="AE185" s="90"/>
      <c r="AF185" s="90"/>
      <c r="AG185" s="90"/>
      <c r="AH185" s="90"/>
      <c r="AI185" s="8"/>
      <c r="AJ185" s="90"/>
    </row>
    <row r="186" spans="2:36" s="157" customFormat="1" ht="43.5" customHeight="1" x14ac:dyDescent="0.25">
      <c r="B186" s="195" t="s">
        <v>656</v>
      </c>
      <c r="C186" s="147" t="s">
        <v>660</v>
      </c>
      <c r="D186" s="148" t="s">
        <v>1284</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90"/>
      <c r="AE186" s="8"/>
      <c r="AF186" s="8"/>
      <c r="AG186" s="37"/>
      <c r="AH186" s="8"/>
      <c r="AI186" s="8"/>
      <c r="AJ186" s="85"/>
    </row>
    <row r="187" spans="2:36"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1301</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90"/>
      <c r="AE187" s="8"/>
      <c r="AF187" s="8"/>
      <c r="AG187" s="37"/>
      <c r="AH187" s="8"/>
      <c r="AI187" s="8"/>
      <c r="AJ187" s="90"/>
    </row>
    <row r="188" spans="2:36" s="101" customFormat="1"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90"/>
      <c r="AE188" s="90"/>
      <c r="AF188" s="90"/>
      <c r="AG188" s="90"/>
      <c r="AH188" s="90"/>
      <c r="AI188" s="8"/>
      <c r="AJ188" s="90"/>
    </row>
    <row r="189" spans="2:36"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90"/>
      <c r="AE189" s="8"/>
      <c r="AF189" s="8"/>
      <c r="AG189" s="37"/>
      <c r="AH189" s="8"/>
      <c r="AI189" s="8"/>
      <c r="AJ189" s="90"/>
    </row>
    <row r="190" spans="2:36" s="101" customFormat="1" ht="58.5" customHeight="1" x14ac:dyDescent="0.25">
      <c r="B190" s="134" t="s">
        <v>663</v>
      </c>
      <c r="C190" s="356"/>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90"/>
      <c r="AE190" s="8"/>
      <c r="AF190" s="8"/>
      <c r="AG190" s="37"/>
      <c r="AH190" s="8"/>
      <c r="AI190" s="8"/>
      <c r="AJ190" s="90"/>
    </row>
    <row r="191" spans="2:36"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342814.89</v>
      </c>
      <c r="R191" s="83">
        <v>291392.65000000002</v>
      </c>
      <c r="S191" s="151"/>
      <c r="T191" s="83">
        <v>51422.239999999998</v>
      </c>
      <c r="U191" s="165">
        <v>342814.89</v>
      </c>
      <c r="V191" s="163">
        <v>291392.65000000002</v>
      </c>
      <c r="W191" s="163"/>
      <c r="X191" s="164">
        <v>51422.239999999998</v>
      </c>
      <c r="Y191" s="165"/>
      <c r="Z191" s="163"/>
      <c r="AA191" s="163"/>
      <c r="AB191" s="164"/>
      <c r="AD191" s="90"/>
      <c r="AE191" s="90"/>
      <c r="AF191" s="90"/>
      <c r="AG191" s="90"/>
      <c r="AH191" s="90"/>
      <c r="AI191" s="8"/>
      <c r="AJ191" s="85"/>
    </row>
    <row r="192" spans="2:36"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1301</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90"/>
      <c r="AE192" s="8"/>
      <c r="AF192" s="8"/>
      <c r="AG192" s="37"/>
      <c r="AH192" s="8"/>
      <c r="AI192" s="8"/>
      <c r="AJ192" s="85"/>
    </row>
    <row r="193" spans="2:36"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c r="O193" s="80" t="s">
        <v>213</v>
      </c>
      <c r="P193" s="283">
        <v>2022</v>
      </c>
      <c r="Q193" s="82">
        <f t="shared" si="13"/>
        <v>1173913.22</v>
      </c>
      <c r="R193" s="83">
        <v>291393</v>
      </c>
      <c r="S193" s="151"/>
      <c r="T193" s="83">
        <v>882520.22</v>
      </c>
      <c r="U193" s="165">
        <v>1173913.22</v>
      </c>
      <c r="V193" s="163">
        <v>291393</v>
      </c>
      <c r="W193" s="163"/>
      <c r="X193" s="164">
        <v>882520.22</v>
      </c>
      <c r="Y193" s="165"/>
      <c r="Z193" s="163"/>
      <c r="AA193" s="163"/>
      <c r="AB193" s="164"/>
      <c r="AD193" s="90"/>
      <c r="AE193" s="8"/>
      <c r="AF193" s="8"/>
      <c r="AG193" s="37"/>
      <c r="AH193" s="8"/>
      <c r="AI193" s="8"/>
      <c r="AJ193" s="85"/>
    </row>
    <row r="194" spans="2:36"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90"/>
      <c r="AE194" s="90"/>
      <c r="AF194" s="90"/>
      <c r="AG194" s="90"/>
      <c r="AH194" s="90"/>
      <c r="AI194" s="8"/>
      <c r="AJ194" s="90"/>
    </row>
    <row r="195" spans="2:36"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90"/>
      <c r="AE195" s="8"/>
      <c r="AF195" s="8"/>
      <c r="AG195" s="37"/>
      <c r="AH195" s="8"/>
      <c r="AI195" s="8"/>
      <c r="AJ195" s="90"/>
    </row>
    <row r="196" spans="2:36" s="101" customFormat="1" ht="56.25" customHeight="1" x14ac:dyDescent="0.25">
      <c r="B196" s="134" t="s">
        <v>681</v>
      </c>
      <c r="C196" s="356"/>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90"/>
      <c r="AE196" s="8"/>
      <c r="AF196" s="8"/>
      <c r="AG196" s="37"/>
      <c r="AH196" s="8"/>
      <c r="AI196" s="8"/>
      <c r="AJ196" s="90"/>
    </row>
    <row r="197" spans="2:36"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90"/>
      <c r="AE197" s="90"/>
      <c r="AF197" s="90"/>
      <c r="AG197" s="90"/>
      <c r="AH197" s="90"/>
      <c r="AI197" s="8"/>
      <c r="AJ197" s="90"/>
    </row>
    <row r="198" spans="2:36" s="157" customFormat="1" ht="42" customHeight="1" x14ac:dyDescent="0.25">
      <c r="B198" s="195" t="s">
        <v>690</v>
      </c>
      <c r="C198" s="147" t="s">
        <v>691</v>
      </c>
      <c r="D198" s="158" t="s">
        <v>1259</v>
      </c>
      <c r="E198" s="76" t="s">
        <v>1206</v>
      </c>
      <c r="F198" s="76" t="s">
        <v>686</v>
      </c>
      <c r="G198" s="76" t="s">
        <v>132</v>
      </c>
      <c r="H198" s="77" t="s">
        <v>687</v>
      </c>
      <c r="I198" s="77" t="s">
        <v>80</v>
      </c>
      <c r="J198" s="77"/>
      <c r="K198" s="79"/>
      <c r="L198" s="79"/>
      <c r="M198" s="79"/>
      <c r="N198" s="79" t="s">
        <v>1301</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1268</v>
      </c>
      <c r="AD198" s="90"/>
      <c r="AE198" s="8"/>
      <c r="AF198" s="8"/>
      <c r="AG198" s="37"/>
      <c r="AH198" s="8"/>
      <c r="AI198" s="8"/>
      <c r="AJ198" s="90"/>
    </row>
    <row r="199" spans="2:36"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1301</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90"/>
      <c r="AE199" s="8"/>
      <c r="AF199" s="8"/>
      <c r="AG199" s="37"/>
      <c r="AH199" s="8"/>
      <c r="AI199" s="8"/>
      <c r="AJ199" s="90"/>
    </row>
    <row r="200" spans="2:36"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1301</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90"/>
      <c r="AE200" s="90"/>
      <c r="AF200" s="90"/>
      <c r="AG200" s="90"/>
      <c r="AH200" s="90"/>
      <c r="AI200" s="8"/>
      <c r="AJ200" s="90"/>
    </row>
    <row r="201" spans="2:36"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1301</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90"/>
      <c r="AE201" s="8"/>
      <c r="AF201" s="8"/>
      <c r="AG201" s="37"/>
      <c r="AH201" s="8"/>
      <c r="AI201" s="8"/>
      <c r="AJ201" s="90"/>
    </row>
    <row r="202" spans="2:36"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90"/>
      <c r="AE202" s="8"/>
      <c r="AF202" s="8"/>
      <c r="AG202" s="37"/>
      <c r="AH202" s="8"/>
      <c r="AI202" s="8"/>
      <c r="AJ202" s="90"/>
    </row>
    <row r="203" spans="2:36"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1301</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90"/>
      <c r="AE203" s="90"/>
      <c r="AF203" s="90"/>
      <c r="AG203" s="90"/>
      <c r="AH203" s="90"/>
      <c r="AI203" s="8"/>
      <c r="AJ203" s="90"/>
    </row>
    <row r="204" spans="2:36"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90"/>
      <c r="AE204" s="8"/>
      <c r="AF204" s="8"/>
      <c r="AG204" s="37"/>
      <c r="AH204" s="8"/>
      <c r="AI204" s="8"/>
      <c r="AJ204" s="90"/>
    </row>
    <row r="205" spans="2:36" s="101" customFormat="1" ht="39" customHeight="1" x14ac:dyDescent="0.25">
      <c r="B205" s="134" t="s">
        <v>707</v>
      </c>
      <c r="C205" s="356"/>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90"/>
      <c r="AE205" s="8"/>
      <c r="AF205" s="8"/>
      <c r="AG205" s="37"/>
      <c r="AH205" s="8"/>
      <c r="AI205" s="8"/>
      <c r="AJ205" s="90"/>
    </row>
    <row r="206" spans="2:36"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1301</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90"/>
      <c r="AE206" s="90"/>
      <c r="AF206" s="90"/>
      <c r="AG206" s="90"/>
      <c r="AH206" s="90"/>
      <c r="AI206" s="8"/>
      <c r="AJ206" s="90"/>
    </row>
    <row r="207" spans="2:36"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1301</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90"/>
      <c r="AE207" s="8"/>
      <c r="AF207" s="8"/>
      <c r="AG207" s="37"/>
      <c r="AH207" s="8"/>
      <c r="AI207" s="8"/>
      <c r="AJ207" s="90"/>
    </row>
    <row r="208" spans="2:36"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1301</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90"/>
      <c r="AE208" s="8"/>
      <c r="AF208" s="8"/>
      <c r="AG208" s="37"/>
      <c r="AH208" s="8"/>
      <c r="AI208" s="8"/>
      <c r="AJ208" s="90"/>
    </row>
    <row r="209" spans="2:36"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1301</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90"/>
      <c r="AE209" s="90"/>
      <c r="AF209" s="90"/>
      <c r="AG209" s="90"/>
      <c r="AH209" s="90"/>
      <c r="AI209" s="8"/>
      <c r="AJ209" s="90"/>
    </row>
    <row r="210" spans="2:36"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1301</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90"/>
      <c r="AE210" s="8"/>
      <c r="AF210" s="8"/>
      <c r="AG210" s="37"/>
      <c r="AH210" s="8"/>
      <c r="AI210" s="8"/>
      <c r="AJ210" s="90"/>
    </row>
    <row r="211" spans="2:36" s="157" customFormat="1" ht="27.75" customHeight="1" x14ac:dyDescent="0.25">
      <c r="B211" s="258" t="s">
        <v>731</v>
      </c>
      <c r="C211" s="147" t="s">
        <v>735</v>
      </c>
      <c r="D211" s="75" t="s">
        <v>736</v>
      </c>
      <c r="E211" s="147" t="s">
        <v>76</v>
      </c>
      <c r="F211" s="76" t="s">
        <v>686</v>
      </c>
      <c r="G211" s="76" t="s">
        <v>78</v>
      </c>
      <c r="H211" s="77" t="s">
        <v>713</v>
      </c>
      <c r="I211" s="77" t="s">
        <v>80</v>
      </c>
      <c r="J211" s="77"/>
      <c r="K211" s="79"/>
      <c r="L211" s="79"/>
      <c r="M211" s="79"/>
      <c r="N211" s="79" t="s">
        <v>1301</v>
      </c>
      <c r="O211" s="269" t="s">
        <v>213</v>
      </c>
      <c r="P211" s="270" t="s">
        <v>82</v>
      </c>
      <c r="Q211" s="254">
        <f t="shared" si="13"/>
        <v>740891.74</v>
      </c>
      <c r="R211" s="267">
        <v>629274.53</v>
      </c>
      <c r="S211" s="257"/>
      <c r="T211" s="267">
        <v>111617.21</v>
      </c>
      <c r="U211" s="165">
        <v>764406.81</v>
      </c>
      <c r="V211" s="163">
        <v>649247</v>
      </c>
      <c r="W211" s="163"/>
      <c r="X211" s="164">
        <v>115159.81</v>
      </c>
      <c r="Y211" s="165"/>
      <c r="Z211" s="163"/>
      <c r="AA211" s="163"/>
      <c r="AB211" s="164"/>
      <c r="AD211" s="90"/>
      <c r="AE211" s="8"/>
      <c r="AF211" s="8"/>
      <c r="AG211" s="37"/>
      <c r="AH211" s="8"/>
      <c r="AI211" s="8"/>
      <c r="AJ211" s="90"/>
    </row>
    <row r="212" spans="2:36" s="157" customFormat="1" ht="27.75" customHeight="1" x14ac:dyDescent="0.25">
      <c r="B212" s="258" t="s">
        <v>734</v>
      </c>
      <c r="C212" s="147" t="s">
        <v>737</v>
      </c>
      <c r="D212" s="158" t="s">
        <v>738</v>
      </c>
      <c r="E212" s="76" t="s">
        <v>138</v>
      </c>
      <c r="F212" s="76" t="s">
        <v>686</v>
      </c>
      <c r="G212" s="76" t="s">
        <v>139</v>
      </c>
      <c r="H212" s="77" t="s">
        <v>713</v>
      </c>
      <c r="I212" s="77" t="s">
        <v>80</v>
      </c>
      <c r="J212" s="77"/>
      <c r="K212" s="79"/>
      <c r="L212" s="79"/>
      <c r="M212" s="79"/>
      <c r="N212" s="79" t="s">
        <v>1301</v>
      </c>
      <c r="O212" s="253" t="s">
        <v>213</v>
      </c>
      <c r="P212" s="255">
        <v>2021</v>
      </c>
      <c r="Q212" s="254">
        <f t="shared" si="13"/>
        <v>549684.56000000006</v>
      </c>
      <c r="R212" s="267">
        <v>285784.81</v>
      </c>
      <c r="S212" s="257"/>
      <c r="T212" s="267">
        <v>263899.75</v>
      </c>
      <c r="U212" s="165">
        <v>433834.33999999997</v>
      </c>
      <c r="V212" s="163">
        <v>260308.59</v>
      </c>
      <c r="W212" s="163"/>
      <c r="X212" s="164">
        <v>173525.75</v>
      </c>
      <c r="Y212" s="165"/>
      <c r="Z212" s="163"/>
      <c r="AA212" s="163"/>
      <c r="AB212" s="164"/>
      <c r="AD212" s="90"/>
      <c r="AE212" s="90"/>
      <c r="AF212" s="90"/>
      <c r="AG212" s="90"/>
      <c r="AH212" s="90"/>
      <c r="AI212" s="8"/>
      <c r="AJ212" s="90"/>
    </row>
    <row r="213" spans="2:36" s="101" customFormat="1" ht="69.75" customHeight="1" x14ac:dyDescent="0.25">
      <c r="B213" s="134" t="s">
        <v>739</v>
      </c>
      <c r="C213" s="356"/>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90"/>
      <c r="AE213" s="8"/>
      <c r="AF213" s="8"/>
      <c r="AG213" s="37"/>
      <c r="AH213" s="8"/>
      <c r="AI213" s="8"/>
      <c r="AJ213" s="90"/>
    </row>
    <row r="214" spans="2:36"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1301</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1270</v>
      </c>
      <c r="AD214" s="90"/>
      <c r="AE214" s="8"/>
      <c r="AF214" s="8"/>
      <c r="AG214" s="37"/>
      <c r="AH214" s="8"/>
      <c r="AI214" s="8"/>
      <c r="AJ214" s="90"/>
    </row>
    <row r="215" spans="2:36"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1301</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1270</v>
      </c>
      <c r="AD215" s="90"/>
      <c r="AE215" s="90"/>
      <c r="AF215" s="90"/>
      <c r="AG215" s="90"/>
      <c r="AH215" s="90"/>
      <c r="AI215" s="8"/>
      <c r="AJ215" s="85"/>
    </row>
    <row r="216" spans="2:36"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1301</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1270</v>
      </c>
      <c r="AD216" s="90"/>
      <c r="AE216" s="8"/>
      <c r="AF216" s="8"/>
      <c r="AG216" s="37"/>
      <c r="AH216" s="8"/>
      <c r="AI216" s="8"/>
      <c r="AJ216" s="90"/>
    </row>
    <row r="217" spans="2:36"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90"/>
      <c r="AE217" s="8"/>
      <c r="AF217" s="8"/>
      <c r="AG217" s="37"/>
      <c r="AH217" s="8"/>
      <c r="AI217" s="8"/>
      <c r="AJ217" s="90"/>
    </row>
    <row r="218" spans="2:36"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1262</v>
      </c>
      <c r="AD218" s="90"/>
      <c r="AE218" s="90"/>
      <c r="AF218" s="90"/>
      <c r="AG218" s="90"/>
      <c r="AH218" s="90"/>
      <c r="AI218" s="8"/>
      <c r="AJ218" s="90"/>
    </row>
    <row r="219" spans="2:36"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90"/>
      <c r="AE219" s="8"/>
      <c r="AF219" s="8"/>
      <c r="AG219" s="37"/>
      <c r="AH219" s="8"/>
      <c r="AI219" s="8"/>
      <c r="AJ219" s="90"/>
    </row>
    <row r="220" spans="2:36" s="101" customFormat="1" ht="41.25" customHeight="1" x14ac:dyDescent="0.25">
      <c r="B220" s="134" t="s">
        <v>762</v>
      </c>
      <c r="C220" s="356"/>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90"/>
      <c r="AE220" s="8"/>
      <c r="AF220" s="8"/>
      <c r="AG220" s="37"/>
      <c r="AH220" s="8"/>
      <c r="AI220" s="8"/>
      <c r="AJ220" s="90"/>
    </row>
    <row r="221" spans="2:36"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1301</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90"/>
      <c r="AE221" s="90"/>
      <c r="AF221" s="90"/>
      <c r="AG221" s="90"/>
      <c r="AH221" s="90"/>
      <c r="AI221" s="8"/>
      <c r="AJ221" s="90"/>
    </row>
    <row r="222" spans="2:36"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143416.17000000001</v>
      </c>
      <c r="R222" s="83">
        <v>121903.75</v>
      </c>
      <c r="S222" s="83">
        <v>10756.2</v>
      </c>
      <c r="T222" s="83">
        <v>10756.22</v>
      </c>
      <c r="U222" s="165">
        <v>143416.17000000001</v>
      </c>
      <c r="V222" s="163">
        <v>121903.75</v>
      </c>
      <c r="W222" s="163">
        <v>10756.2</v>
      </c>
      <c r="X222" s="164">
        <v>10756.22</v>
      </c>
      <c r="Y222" s="165"/>
      <c r="Z222" s="163"/>
      <c r="AA222" s="163"/>
      <c r="AB222" s="164"/>
      <c r="AD222" s="90"/>
      <c r="AE222" s="8"/>
      <c r="AF222" s="8"/>
      <c r="AG222" s="37"/>
      <c r="AH222" s="8"/>
      <c r="AI222" s="8"/>
      <c r="AJ222" s="90"/>
    </row>
    <row r="223" spans="2:36"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90"/>
      <c r="AE223" s="8"/>
      <c r="AF223" s="8"/>
      <c r="AG223" s="37"/>
      <c r="AH223" s="8"/>
      <c r="AI223" s="8"/>
      <c r="AJ223" s="90"/>
    </row>
    <row r="224" spans="2:36"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90"/>
      <c r="AE224" s="90"/>
      <c r="AF224" s="90"/>
      <c r="AG224" s="90"/>
      <c r="AH224" s="90"/>
      <c r="AI224" s="8"/>
      <c r="AJ224" s="90"/>
    </row>
    <row r="225" spans="2:36"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1301</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90"/>
      <c r="AE225" s="8"/>
      <c r="AF225" s="8"/>
      <c r="AG225" s="37"/>
      <c r="AH225" s="8"/>
      <c r="AI225" s="8"/>
      <c r="AJ225" s="90"/>
    </row>
    <row r="226" spans="2:36"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90"/>
      <c r="AE226" s="8"/>
      <c r="AF226" s="8"/>
      <c r="AG226" s="37"/>
      <c r="AH226" s="8"/>
      <c r="AI226" s="8"/>
      <c r="AJ226" s="90"/>
    </row>
    <row r="227" spans="2:36"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1301</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90"/>
      <c r="AE227" s="90"/>
      <c r="AF227" s="90"/>
      <c r="AG227" s="90"/>
      <c r="AH227" s="90"/>
      <c r="AI227" s="8"/>
      <c r="AJ227" s="90"/>
    </row>
    <row r="228" spans="2:36"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90"/>
      <c r="AE228" s="8"/>
      <c r="AF228" s="8"/>
      <c r="AG228" s="37"/>
      <c r="AH228" s="8"/>
      <c r="AI228" s="8"/>
      <c r="AJ228" s="90"/>
    </row>
    <row r="229" spans="2:36" s="101" customFormat="1" ht="30" customHeight="1" x14ac:dyDescent="0.25">
      <c r="B229" s="134" t="s">
        <v>798</v>
      </c>
      <c r="C229" s="356"/>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90"/>
      <c r="AE229" s="8"/>
      <c r="AF229" s="8"/>
      <c r="AG229" s="37"/>
      <c r="AH229" s="8"/>
      <c r="AI229" s="8"/>
      <c r="AJ229" s="90"/>
    </row>
    <row r="230" spans="2:36" s="157" customFormat="1" ht="42.75" customHeight="1" x14ac:dyDescent="0.25">
      <c r="B230" s="79" t="s">
        <v>800</v>
      </c>
      <c r="C230" s="79" t="s">
        <v>801</v>
      </c>
      <c r="D230" s="314" t="s">
        <v>802</v>
      </c>
      <c r="E230" s="79" t="s">
        <v>125</v>
      </c>
      <c r="F230" s="79" t="s">
        <v>768</v>
      </c>
      <c r="G230" s="79" t="s">
        <v>126</v>
      </c>
      <c r="H230" s="79" t="s">
        <v>803</v>
      </c>
      <c r="I230" s="79" t="s">
        <v>80</v>
      </c>
      <c r="J230" s="79"/>
      <c r="K230" s="79"/>
      <c r="L230" s="79"/>
      <c r="M230" s="79"/>
      <c r="N230" s="79"/>
      <c r="O230" s="79" t="s">
        <v>349</v>
      </c>
      <c r="P230" s="79" t="s">
        <v>335</v>
      </c>
      <c r="Q230" s="321">
        <f t="shared" si="23"/>
        <v>202849</v>
      </c>
      <c r="R230" s="79">
        <v>172421.65</v>
      </c>
      <c r="S230" s="79">
        <v>15213.67</v>
      </c>
      <c r="T230" s="79">
        <v>15213.68</v>
      </c>
      <c r="U230" s="165">
        <v>202849</v>
      </c>
      <c r="V230" s="163">
        <v>172421.65</v>
      </c>
      <c r="W230" s="163">
        <v>15213.67</v>
      </c>
      <c r="X230" s="164">
        <v>15213.68</v>
      </c>
      <c r="Y230" s="165"/>
      <c r="Z230" s="163"/>
      <c r="AA230" s="163"/>
      <c r="AB230" s="164"/>
      <c r="AD230" s="90"/>
      <c r="AE230" s="90"/>
      <c r="AF230" s="90"/>
      <c r="AG230" s="90"/>
      <c r="AH230" s="90"/>
      <c r="AI230" s="8"/>
      <c r="AJ230" s="90"/>
    </row>
    <row r="231" spans="2:36" s="157" customFormat="1" ht="54" customHeight="1" x14ac:dyDescent="0.25">
      <c r="B231" s="79" t="s">
        <v>808</v>
      </c>
      <c r="C231" s="79" t="s">
        <v>809</v>
      </c>
      <c r="D231" s="314" t="s">
        <v>810</v>
      </c>
      <c r="E231" s="79" t="s">
        <v>457</v>
      </c>
      <c r="F231" s="79" t="s">
        <v>768</v>
      </c>
      <c r="G231" s="79" t="s">
        <v>132</v>
      </c>
      <c r="H231" s="79" t="s">
        <v>803</v>
      </c>
      <c r="I231" s="79" t="s">
        <v>80</v>
      </c>
      <c r="J231" s="79"/>
      <c r="K231" s="79"/>
      <c r="L231" s="79"/>
      <c r="M231" s="79"/>
      <c r="N231" s="79" t="s">
        <v>1301</v>
      </c>
      <c r="O231" s="79" t="s">
        <v>213</v>
      </c>
      <c r="P231" s="79" t="s">
        <v>82</v>
      </c>
      <c r="Q231" s="321">
        <f t="shared" si="23"/>
        <v>129364.55</v>
      </c>
      <c r="R231" s="79">
        <v>109959.87</v>
      </c>
      <c r="S231" s="79">
        <v>9702.33</v>
      </c>
      <c r="T231" s="79">
        <v>9702.35</v>
      </c>
      <c r="U231" s="165">
        <v>129595.78</v>
      </c>
      <c r="V231" s="163">
        <v>110156.42</v>
      </c>
      <c r="W231" s="163">
        <v>9719.67</v>
      </c>
      <c r="X231" s="164">
        <v>9719.69</v>
      </c>
      <c r="Y231" s="165"/>
      <c r="Z231" s="163"/>
      <c r="AA231" s="163"/>
      <c r="AB231" s="164"/>
      <c r="AD231" s="90"/>
      <c r="AE231" s="8"/>
      <c r="AF231" s="8"/>
      <c r="AG231" s="37"/>
      <c r="AH231" s="8"/>
      <c r="AI231" s="8"/>
      <c r="AJ231" s="90"/>
    </row>
    <row r="232" spans="2:36" s="157" customFormat="1" ht="40.5" customHeight="1" x14ac:dyDescent="0.25">
      <c r="B232" s="79" t="s">
        <v>811</v>
      </c>
      <c r="C232" s="79" t="s">
        <v>812</v>
      </c>
      <c r="D232" s="314" t="s">
        <v>813</v>
      </c>
      <c r="E232" s="79" t="s">
        <v>90</v>
      </c>
      <c r="F232" s="79" t="s">
        <v>768</v>
      </c>
      <c r="G232" s="79" t="s">
        <v>91</v>
      </c>
      <c r="H232" s="79" t="s">
        <v>803</v>
      </c>
      <c r="I232" s="79" t="s">
        <v>80</v>
      </c>
      <c r="J232" s="79"/>
      <c r="K232" s="79"/>
      <c r="L232" s="79"/>
      <c r="M232" s="79"/>
      <c r="N232" s="79" t="s">
        <v>1301</v>
      </c>
      <c r="O232" s="79" t="s">
        <v>213</v>
      </c>
      <c r="P232" s="79">
        <v>2020</v>
      </c>
      <c r="Q232" s="321">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90"/>
      <c r="AE232" s="8"/>
      <c r="AF232" s="8"/>
      <c r="AG232" s="37"/>
      <c r="AH232" s="8"/>
      <c r="AI232" s="8"/>
      <c r="AJ232" s="90"/>
    </row>
    <row r="233" spans="2:36" s="157" customFormat="1" ht="54" customHeight="1" x14ac:dyDescent="0.25">
      <c r="B233" s="79" t="s">
        <v>814</v>
      </c>
      <c r="C233" s="79" t="s">
        <v>815</v>
      </c>
      <c r="D233" s="314" t="s">
        <v>816</v>
      </c>
      <c r="E233" s="79" t="s">
        <v>817</v>
      </c>
      <c r="F233" s="79" t="s">
        <v>768</v>
      </c>
      <c r="G233" s="79" t="s">
        <v>101</v>
      </c>
      <c r="H233" s="79" t="s">
        <v>803</v>
      </c>
      <c r="I233" s="79" t="s">
        <v>80</v>
      </c>
      <c r="J233" s="79"/>
      <c r="K233" s="79"/>
      <c r="L233" s="79"/>
      <c r="M233" s="79"/>
      <c r="N233" s="79" t="s">
        <v>1301</v>
      </c>
      <c r="O233" s="79" t="s">
        <v>349</v>
      </c>
      <c r="P233" s="79">
        <v>2021</v>
      </c>
      <c r="Q233" s="321">
        <f t="shared" si="23"/>
        <v>151452.68</v>
      </c>
      <c r="R233" s="79">
        <v>128734.78</v>
      </c>
      <c r="S233" s="79">
        <v>11358.94</v>
      </c>
      <c r="T233" s="79">
        <v>11358.96</v>
      </c>
      <c r="U233" s="165">
        <v>151452.68</v>
      </c>
      <c r="V233" s="163">
        <v>128734.78</v>
      </c>
      <c r="W233" s="163">
        <v>11358.94</v>
      </c>
      <c r="X233" s="164">
        <v>11358.96</v>
      </c>
      <c r="Y233" s="165"/>
      <c r="Z233" s="163"/>
      <c r="AA233" s="163"/>
      <c r="AB233" s="164"/>
      <c r="AD233" s="90"/>
      <c r="AE233" s="90"/>
      <c r="AF233" s="90"/>
      <c r="AG233" s="90"/>
      <c r="AH233" s="90"/>
      <c r="AI233" s="8"/>
      <c r="AJ233" s="90"/>
    </row>
    <row r="234" spans="2:36" s="157" customFormat="1" ht="29.25" customHeight="1" x14ac:dyDescent="0.25">
      <c r="B234" s="79" t="s">
        <v>818</v>
      </c>
      <c r="C234" s="79" t="s">
        <v>819</v>
      </c>
      <c r="D234" s="314" t="s">
        <v>820</v>
      </c>
      <c r="E234" s="79" t="s">
        <v>164</v>
      </c>
      <c r="F234" s="79" t="s">
        <v>768</v>
      </c>
      <c r="G234" s="79" t="s">
        <v>165</v>
      </c>
      <c r="H234" s="79" t="s">
        <v>803</v>
      </c>
      <c r="I234" s="79" t="s">
        <v>80</v>
      </c>
      <c r="J234" s="79"/>
      <c r="K234" s="79"/>
      <c r="L234" s="79"/>
      <c r="M234" s="79"/>
      <c r="N234" s="79" t="s">
        <v>1301</v>
      </c>
      <c r="O234" s="79" t="s">
        <v>349</v>
      </c>
      <c r="P234" s="79" t="s">
        <v>335</v>
      </c>
      <c r="Q234" s="321">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90"/>
      <c r="AE234" s="8"/>
      <c r="AF234" s="8"/>
      <c r="AG234" s="37"/>
      <c r="AH234" s="8"/>
      <c r="AI234" s="8"/>
      <c r="AJ234" s="90"/>
    </row>
    <row r="235" spans="2:36" s="157" customFormat="1" ht="27.75" customHeight="1" x14ac:dyDescent="0.25">
      <c r="B235" s="79" t="s">
        <v>821</v>
      </c>
      <c r="C235" s="79" t="s">
        <v>822</v>
      </c>
      <c r="D235" s="314" t="s">
        <v>823</v>
      </c>
      <c r="E235" s="79" t="s">
        <v>76</v>
      </c>
      <c r="F235" s="79" t="s">
        <v>768</v>
      </c>
      <c r="G235" s="79" t="s">
        <v>78</v>
      </c>
      <c r="H235" s="79" t="s">
        <v>803</v>
      </c>
      <c r="I235" s="79" t="s">
        <v>80</v>
      </c>
      <c r="J235" s="79"/>
      <c r="K235" s="79"/>
      <c r="L235" s="79"/>
      <c r="M235" s="79"/>
      <c r="N235" s="79" t="s">
        <v>1301</v>
      </c>
      <c r="O235" s="79" t="s">
        <v>349</v>
      </c>
      <c r="P235" s="79">
        <v>2021</v>
      </c>
      <c r="Q235" s="321">
        <f t="shared" si="23"/>
        <v>806756.76</v>
      </c>
      <c r="R235" s="79">
        <v>685743.24</v>
      </c>
      <c r="S235" s="79">
        <v>60506.76</v>
      </c>
      <c r="T235" s="79">
        <v>60506.76</v>
      </c>
      <c r="U235" s="165">
        <v>806756.76</v>
      </c>
      <c r="V235" s="163">
        <v>685743.24</v>
      </c>
      <c r="W235" s="163">
        <v>60506.76</v>
      </c>
      <c r="X235" s="164">
        <v>60506.76</v>
      </c>
      <c r="Y235" s="165"/>
      <c r="Z235" s="163"/>
      <c r="AA235" s="163"/>
      <c r="AB235" s="164"/>
      <c r="AD235" s="90"/>
      <c r="AE235" s="8"/>
      <c r="AF235" s="8"/>
      <c r="AG235" s="37"/>
      <c r="AH235" s="8"/>
      <c r="AI235" s="8"/>
      <c r="AJ235" s="90"/>
    </row>
    <row r="236" spans="2:36" s="157" customFormat="1" ht="39" x14ac:dyDescent="0.25">
      <c r="B236" s="79" t="s">
        <v>824</v>
      </c>
      <c r="C236" s="79" t="s">
        <v>825</v>
      </c>
      <c r="D236" s="314" t="s">
        <v>826</v>
      </c>
      <c r="E236" s="79" t="s">
        <v>827</v>
      </c>
      <c r="F236" s="79" t="s">
        <v>768</v>
      </c>
      <c r="G236" s="79" t="s">
        <v>139</v>
      </c>
      <c r="H236" s="79" t="s">
        <v>803</v>
      </c>
      <c r="I236" s="79" t="s">
        <v>80</v>
      </c>
      <c r="J236" s="79"/>
      <c r="K236" s="79"/>
      <c r="L236" s="79"/>
      <c r="M236" s="79"/>
      <c r="N236" s="79"/>
      <c r="O236" s="79" t="s">
        <v>213</v>
      </c>
      <c r="P236" s="79">
        <v>2020</v>
      </c>
      <c r="Q236" s="321">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90"/>
      <c r="AE236" s="90"/>
      <c r="AF236" s="90"/>
      <c r="AG236" s="90"/>
      <c r="AH236" s="90"/>
      <c r="AI236" s="8"/>
      <c r="AJ236" s="90"/>
    </row>
    <row r="237" spans="2:36" s="157" customFormat="1" ht="54.75" customHeight="1" x14ac:dyDescent="0.25">
      <c r="B237" s="79" t="s">
        <v>828</v>
      </c>
      <c r="C237" s="79" t="s">
        <v>829</v>
      </c>
      <c r="D237" s="314" t="s">
        <v>830</v>
      </c>
      <c r="E237" s="79" t="s">
        <v>831</v>
      </c>
      <c r="F237" s="79" t="s">
        <v>768</v>
      </c>
      <c r="G237" s="79" t="s">
        <v>126</v>
      </c>
      <c r="H237" s="79" t="s">
        <v>832</v>
      </c>
      <c r="I237" s="79" t="s">
        <v>80</v>
      </c>
      <c r="J237" s="79"/>
      <c r="K237" s="79"/>
      <c r="L237" s="79"/>
      <c r="M237" s="79"/>
      <c r="N237" s="79"/>
      <c r="O237" s="79" t="s">
        <v>213</v>
      </c>
      <c r="P237" s="79">
        <v>2020</v>
      </c>
      <c r="Q237" s="321">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90"/>
      <c r="AE237" s="8"/>
      <c r="AF237" s="8"/>
      <c r="AG237" s="37"/>
      <c r="AH237" s="8"/>
      <c r="AI237" s="8"/>
      <c r="AJ237" s="90"/>
    </row>
    <row r="238" spans="2:36" s="157" customFormat="1" ht="54.75" customHeight="1" x14ac:dyDescent="0.25">
      <c r="B238" s="79" t="s">
        <v>835</v>
      </c>
      <c r="C238" s="79" t="s">
        <v>836</v>
      </c>
      <c r="D238" s="314" t="s">
        <v>837</v>
      </c>
      <c r="E238" s="79" t="s">
        <v>838</v>
      </c>
      <c r="F238" s="79" t="s">
        <v>768</v>
      </c>
      <c r="G238" s="79" t="s">
        <v>132</v>
      </c>
      <c r="H238" s="79" t="s">
        <v>832</v>
      </c>
      <c r="I238" s="79" t="s">
        <v>80</v>
      </c>
      <c r="J238" s="79"/>
      <c r="K238" s="79"/>
      <c r="L238" s="79"/>
      <c r="M238" s="79"/>
      <c r="N238" s="79"/>
      <c r="O238" s="79" t="s">
        <v>213</v>
      </c>
      <c r="P238" s="79">
        <v>2022</v>
      </c>
      <c r="Q238" s="321">
        <f t="shared" si="23"/>
        <v>7498.82</v>
      </c>
      <c r="R238" s="79">
        <v>6374</v>
      </c>
      <c r="S238" s="79">
        <v>562.4</v>
      </c>
      <c r="T238" s="79">
        <v>562.41999999999996</v>
      </c>
      <c r="U238" s="165">
        <v>7498.82</v>
      </c>
      <c r="V238" s="163">
        <v>6374</v>
      </c>
      <c r="W238" s="163">
        <v>562.4</v>
      </c>
      <c r="X238" s="164">
        <v>562.41999999999996</v>
      </c>
      <c r="Y238" s="165"/>
      <c r="Z238" s="163"/>
      <c r="AA238" s="163"/>
      <c r="AB238" s="164"/>
      <c r="AD238" s="90"/>
      <c r="AE238" s="8"/>
      <c r="AF238" s="8"/>
      <c r="AG238" s="37"/>
      <c r="AH238" s="8"/>
      <c r="AI238" s="8"/>
      <c r="AJ238" s="90"/>
    </row>
    <row r="239" spans="2:36" s="157" customFormat="1" ht="45" customHeight="1" x14ac:dyDescent="0.25">
      <c r="B239" s="79" t="s">
        <v>839</v>
      </c>
      <c r="C239" s="79" t="s">
        <v>840</v>
      </c>
      <c r="D239" s="314" t="s">
        <v>841</v>
      </c>
      <c r="E239" s="79" t="s">
        <v>842</v>
      </c>
      <c r="F239" s="79" t="s">
        <v>768</v>
      </c>
      <c r="G239" s="79" t="s">
        <v>91</v>
      </c>
      <c r="H239" s="79" t="s">
        <v>832</v>
      </c>
      <c r="I239" s="79" t="s">
        <v>80</v>
      </c>
      <c r="J239" s="79"/>
      <c r="K239" s="79"/>
      <c r="L239" s="79"/>
      <c r="M239" s="79"/>
      <c r="N239" s="79"/>
      <c r="O239" s="79" t="s">
        <v>213</v>
      </c>
      <c r="P239" s="79">
        <v>2021</v>
      </c>
      <c r="Q239" s="321">
        <f t="shared" si="23"/>
        <v>15224.52</v>
      </c>
      <c r="R239" s="79">
        <v>12940</v>
      </c>
      <c r="S239" s="79">
        <v>1142.75</v>
      </c>
      <c r="T239" s="79">
        <v>1141.77</v>
      </c>
      <c r="U239" s="165">
        <v>15223.52</v>
      </c>
      <c r="V239" s="163">
        <v>12940</v>
      </c>
      <c r="W239" s="163">
        <v>1141.75</v>
      </c>
      <c r="X239" s="164">
        <v>1141.77</v>
      </c>
      <c r="Y239" s="165"/>
      <c r="Z239" s="163"/>
      <c r="AA239" s="163"/>
      <c r="AB239" s="164"/>
      <c r="AD239" s="90"/>
      <c r="AE239" s="90"/>
      <c r="AF239" s="90"/>
      <c r="AG239" s="90"/>
      <c r="AH239" s="90"/>
      <c r="AI239" s="8"/>
      <c r="AJ239" s="90"/>
    </row>
    <row r="240" spans="2:36" s="157" customFormat="1" ht="54.75" customHeight="1" x14ac:dyDescent="0.25">
      <c r="B240" s="79" t="s">
        <v>843</v>
      </c>
      <c r="C240" s="79" t="s">
        <v>844</v>
      </c>
      <c r="D240" s="314" t="s">
        <v>845</v>
      </c>
      <c r="E240" s="79" t="s">
        <v>817</v>
      </c>
      <c r="F240" s="79" t="s">
        <v>768</v>
      </c>
      <c r="G240" s="79" t="s">
        <v>101</v>
      </c>
      <c r="H240" s="79" t="s">
        <v>832</v>
      </c>
      <c r="I240" s="79" t="s">
        <v>80</v>
      </c>
      <c r="J240" s="79"/>
      <c r="K240" s="79"/>
      <c r="L240" s="79"/>
      <c r="M240" s="79"/>
      <c r="N240" s="79"/>
      <c r="O240" s="79" t="s">
        <v>213</v>
      </c>
      <c r="P240" s="79">
        <v>2022</v>
      </c>
      <c r="Q240" s="321">
        <f>SUM(R240:T240)</f>
        <v>11815.289999999999</v>
      </c>
      <c r="R240" s="79">
        <v>10043</v>
      </c>
      <c r="S240" s="79">
        <v>886.14</v>
      </c>
      <c r="T240" s="79">
        <v>886.15</v>
      </c>
      <c r="U240" s="165">
        <v>11815.29</v>
      </c>
      <c r="V240" s="163">
        <v>10043</v>
      </c>
      <c r="W240" s="163">
        <v>886.14</v>
      </c>
      <c r="X240" s="164">
        <v>886.15</v>
      </c>
      <c r="Y240" s="165"/>
      <c r="Z240" s="163"/>
      <c r="AA240" s="163"/>
      <c r="AB240" s="164"/>
      <c r="AD240" s="90"/>
      <c r="AE240" s="8"/>
      <c r="AF240" s="8"/>
      <c r="AG240" s="37"/>
      <c r="AH240" s="8"/>
      <c r="AI240" s="8"/>
      <c r="AJ240" s="90"/>
    </row>
    <row r="241" spans="2:36" s="157" customFormat="1" ht="54.75" customHeight="1" x14ac:dyDescent="0.25">
      <c r="B241" s="79" t="s">
        <v>846</v>
      </c>
      <c r="C241" s="79" t="s">
        <v>847</v>
      </c>
      <c r="D241" s="314" t="s">
        <v>848</v>
      </c>
      <c r="E241" s="79" t="s">
        <v>164</v>
      </c>
      <c r="F241" s="79" t="s">
        <v>768</v>
      </c>
      <c r="G241" s="79" t="s">
        <v>165</v>
      </c>
      <c r="H241" s="79" t="s">
        <v>832</v>
      </c>
      <c r="I241" s="79" t="s">
        <v>80</v>
      </c>
      <c r="J241" s="79"/>
      <c r="K241" s="79"/>
      <c r="L241" s="79"/>
      <c r="M241" s="79"/>
      <c r="N241" s="79"/>
      <c r="O241" s="79" t="s">
        <v>213</v>
      </c>
      <c r="P241" s="79">
        <v>2020</v>
      </c>
      <c r="Q241" s="321">
        <f t="shared" si="23"/>
        <v>24994.120000000003</v>
      </c>
      <c r="R241" s="79">
        <v>21245</v>
      </c>
      <c r="S241" s="79">
        <v>1874.56</v>
      </c>
      <c r="T241" s="79">
        <v>1874.56</v>
      </c>
      <c r="U241" s="165">
        <v>24994.12</v>
      </c>
      <c r="V241" s="163">
        <v>21245</v>
      </c>
      <c r="W241" s="163">
        <v>1874.56</v>
      </c>
      <c r="X241" s="164">
        <v>1874.56</v>
      </c>
      <c r="Y241" s="165"/>
      <c r="Z241" s="163"/>
      <c r="AA241" s="163"/>
      <c r="AB241" s="164"/>
      <c r="AD241" s="90"/>
      <c r="AE241" s="8"/>
      <c r="AF241" s="8"/>
      <c r="AG241" s="37"/>
      <c r="AH241" s="8"/>
      <c r="AI241" s="8"/>
      <c r="AJ241" s="90"/>
    </row>
    <row r="242" spans="2:36" s="157" customFormat="1" ht="27.75" customHeight="1" x14ac:dyDescent="0.25">
      <c r="B242" s="79" t="s">
        <v>849</v>
      </c>
      <c r="C242" s="79" t="s">
        <v>850</v>
      </c>
      <c r="D242" s="314" t="s">
        <v>851</v>
      </c>
      <c r="E242" s="79" t="s">
        <v>76</v>
      </c>
      <c r="F242" s="79" t="s">
        <v>768</v>
      </c>
      <c r="G242" s="79" t="s">
        <v>78</v>
      </c>
      <c r="H242" s="79" t="s">
        <v>832</v>
      </c>
      <c r="I242" s="79" t="s">
        <v>80</v>
      </c>
      <c r="J242" s="79"/>
      <c r="K242" s="79"/>
      <c r="L242" s="79"/>
      <c r="M242" s="79"/>
      <c r="N242" s="79"/>
      <c r="O242" s="79">
        <v>2018</v>
      </c>
      <c r="P242" s="79">
        <v>2022</v>
      </c>
      <c r="Q242" s="321">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90"/>
      <c r="AE242" s="90"/>
      <c r="AF242" s="90"/>
      <c r="AG242" s="90"/>
      <c r="AH242" s="90"/>
      <c r="AI242" s="8"/>
      <c r="AJ242" s="90"/>
    </row>
    <row r="243" spans="2:36" s="157" customFormat="1" ht="41.25" customHeight="1" x14ac:dyDescent="0.25">
      <c r="B243" s="79" t="s">
        <v>852</v>
      </c>
      <c r="C243" s="79" t="s">
        <v>853</v>
      </c>
      <c r="D243" s="314" t="s">
        <v>854</v>
      </c>
      <c r="E243" s="79" t="s">
        <v>827</v>
      </c>
      <c r="F243" s="79" t="s">
        <v>768</v>
      </c>
      <c r="G243" s="79" t="s">
        <v>139</v>
      </c>
      <c r="H243" s="79" t="s">
        <v>832</v>
      </c>
      <c r="I243" s="79" t="s">
        <v>80</v>
      </c>
      <c r="J243" s="79"/>
      <c r="K243" s="79"/>
      <c r="L243" s="79"/>
      <c r="M243" s="79"/>
      <c r="N243" s="79"/>
      <c r="O243" s="79" t="s">
        <v>213</v>
      </c>
      <c r="P243" s="79">
        <v>2020</v>
      </c>
      <c r="Q243" s="321">
        <f t="shared" si="23"/>
        <v>17269.41</v>
      </c>
      <c r="R243" s="79">
        <v>14679</v>
      </c>
      <c r="S243" s="79">
        <v>1295.2</v>
      </c>
      <c r="T243" s="79">
        <v>1295.21</v>
      </c>
      <c r="U243" s="165">
        <v>17269.41</v>
      </c>
      <c r="V243" s="163">
        <v>14679</v>
      </c>
      <c r="W243" s="163">
        <v>1295.2</v>
      </c>
      <c r="X243" s="164">
        <v>1295.21</v>
      </c>
      <c r="Y243" s="165"/>
      <c r="Z243" s="163"/>
      <c r="AA243" s="163"/>
      <c r="AB243" s="164"/>
      <c r="AD243" s="90"/>
      <c r="AE243" s="8"/>
      <c r="AF243" s="8"/>
      <c r="AG243" s="37"/>
      <c r="AH243" s="8"/>
      <c r="AI243" s="8"/>
      <c r="AJ243" s="90"/>
    </row>
    <row r="244" spans="2:36" s="157" customFormat="1" ht="41.25" customHeight="1" x14ac:dyDescent="0.25">
      <c r="B244" s="79" t="s">
        <v>855</v>
      </c>
      <c r="C244" s="79" t="s">
        <v>856</v>
      </c>
      <c r="D244" s="314" t="s">
        <v>857</v>
      </c>
      <c r="E244" s="79" t="s">
        <v>858</v>
      </c>
      <c r="F244" s="79" t="s">
        <v>768</v>
      </c>
      <c r="G244" s="79" t="s">
        <v>132</v>
      </c>
      <c r="H244" s="79" t="s">
        <v>803</v>
      </c>
      <c r="I244" s="79" t="s">
        <v>80</v>
      </c>
      <c r="J244" s="79"/>
      <c r="K244" s="79"/>
      <c r="L244" s="79"/>
      <c r="M244" s="79"/>
      <c r="N244" s="79" t="s">
        <v>1301</v>
      </c>
      <c r="O244" s="79" t="s">
        <v>213</v>
      </c>
      <c r="P244" s="79">
        <v>2019</v>
      </c>
      <c r="Q244" s="321">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90"/>
      <c r="AE244" s="8"/>
      <c r="AF244" s="8"/>
      <c r="AG244" s="37"/>
      <c r="AH244" s="8"/>
      <c r="AI244" s="8"/>
      <c r="AJ244" s="90"/>
    </row>
    <row r="245" spans="2:36" s="157" customFormat="1" ht="41.25" customHeight="1" x14ac:dyDescent="0.25">
      <c r="B245" s="79" t="s">
        <v>859</v>
      </c>
      <c r="C245" s="79" t="s">
        <v>860</v>
      </c>
      <c r="D245" s="314" t="s">
        <v>861</v>
      </c>
      <c r="E245" s="79" t="s">
        <v>862</v>
      </c>
      <c r="F245" s="79" t="s">
        <v>768</v>
      </c>
      <c r="G245" s="79" t="s">
        <v>132</v>
      </c>
      <c r="H245" s="79" t="s">
        <v>803</v>
      </c>
      <c r="I245" s="79" t="s">
        <v>80</v>
      </c>
      <c r="J245" s="79"/>
      <c r="K245" s="79"/>
      <c r="L245" s="79"/>
      <c r="M245" s="79"/>
      <c r="N245" s="79" t="s">
        <v>1301</v>
      </c>
      <c r="O245" s="79" t="s">
        <v>213</v>
      </c>
      <c r="P245" s="79" t="s">
        <v>82</v>
      </c>
      <c r="Q245" s="321">
        <f t="shared" si="23"/>
        <v>35555.829999999994</v>
      </c>
      <c r="R245" s="79">
        <v>30222.44</v>
      </c>
      <c r="S245" s="79">
        <v>2666.69</v>
      </c>
      <c r="T245" s="79">
        <v>2666.7</v>
      </c>
      <c r="U245" s="165">
        <v>37773.19</v>
      </c>
      <c r="V245" s="163">
        <v>32107.200000000001</v>
      </c>
      <c r="W245" s="163">
        <v>2832.99</v>
      </c>
      <c r="X245" s="164">
        <v>2833</v>
      </c>
      <c r="Y245" s="165"/>
      <c r="Z245" s="163"/>
      <c r="AA245" s="163"/>
      <c r="AB245" s="164"/>
      <c r="AD245" s="90"/>
      <c r="AE245" s="90"/>
      <c r="AF245" s="90"/>
      <c r="AG245" s="90"/>
      <c r="AH245" s="90"/>
      <c r="AI245" s="8"/>
      <c r="AJ245" s="90"/>
    </row>
    <row r="246" spans="2:36" s="157" customFormat="1" ht="109.5" customHeight="1" x14ac:dyDescent="0.25">
      <c r="B246" s="79" t="s">
        <v>863</v>
      </c>
      <c r="C246" s="79" t="s">
        <v>864</v>
      </c>
      <c r="D246" s="314" t="s">
        <v>865</v>
      </c>
      <c r="E246" s="79" t="s">
        <v>866</v>
      </c>
      <c r="F246" s="79" t="s">
        <v>768</v>
      </c>
      <c r="G246" s="79" t="s">
        <v>867</v>
      </c>
      <c r="H246" s="79" t="s">
        <v>803</v>
      </c>
      <c r="I246" s="79" t="s">
        <v>80</v>
      </c>
      <c r="J246" s="79"/>
      <c r="K246" s="79"/>
      <c r="L246" s="79"/>
      <c r="M246" s="79"/>
      <c r="N246" s="79" t="s">
        <v>1301</v>
      </c>
      <c r="O246" s="79" t="s">
        <v>349</v>
      </c>
      <c r="P246" s="79">
        <v>2020</v>
      </c>
      <c r="Q246" s="321">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1270</v>
      </c>
      <c r="AD246" s="90"/>
      <c r="AE246" s="8"/>
      <c r="AF246" s="8"/>
      <c r="AG246" s="37"/>
      <c r="AH246" s="8"/>
      <c r="AI246" s="8"/>
      <c r="AJ246" s="90"/>
    </row>
    <row r="247" spans="2:36" s="157" customFormat="1" ht="63" customHeight="1" x14ac:dyDescent="0.25">
      <c r="B247" s="79" t="s">
        <v>868</v>
      </c>
      <c r="C247" s="79" t="s">
        <v>869</v>
      </c>
      <c r="D247" s="314" t="s">
        <v>870</v>
      </c>
      <c r="E247" s="79" t="s">
        <v>871</v>
      </c>
      <c r="F247" s="79" t="s">
        <v>768</v>
      </c>
      <c r="G247" s="79" t="s">
        <v>78</v>
      </c>
      <c r="H247" s="79" t="s">
        <v>803</v>
      </c>
      <c r="I247" s="79" t="s">
        <v>80</v>
      </c>
      <c r="J247" s="79"/>
      <c r="K247" s="79"/>
      <c r="L247" s="79"/>
      <c r="M247" s="79"/>
      <c r="N247" s="79" t="s">
        <v>1301</v>
      </c>
      <c r="O247" s="79" t="s">
        <v>213</v>
      </c>
      <c r="P247" s="79">
        <v>2020</v>
      </c>
      <c r="Q247" s="321">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90"/>
      <c r="AE247" s="8"/>
      <c r="AF247" s="8"/>
      <c r="AG247" s="37"/>
      <c r="AH247" s="8"/>
      <c r="AI247" s="8"/>
      <c r="AJ247" s="90"/>
    </row>
    <row r="248" spans="2:36" s="157" customFormat="1" ht="53.25" customHeight="1" x14ac:dyDescent="0.25">
      <c r="B248" s="79" t="s">
        <v>873</v>
      </c>
      <c r="C248" s="79" t="s">
        <v>874</v>
      </c>
      <c r="D248" s="314" t="s">
        <v>875</v>
      </c>
      <c r="E248" s="79" t="s">
        <v>876</v>
      </c>
      <c r="F248" s="79" t="s">
        <v>768</v>
      </c>
      <c r="G248" s="79" t="s">
        <v>78</v>
      </c>
      <c r="H248" s="79" t="s">
        <v>803</v>
      </c>
      <c r="I248" s="79" t="s">
        <v>80</v>
      </c>
      <c r="J248" s="79"/>
      <c r="K248" s="79"/>
      <c r="L248" s="79"/>
      <c r="M248" s="79"/>
      <c r="N248" s="79" t="s">
        <v>1301</v>
      </c>
      <c r="O248" s="79" t="s">
        <v>213</v>
      </c>
      <c r="P248" s="79">
        <v>2019</v>
      </c>
      <c r="Q248" s="321">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90"/>
      <c r="AE248" s="90"/>
      <c r="AF248" s="90"/>
      <c r="AG248" s="90"/>
      <c r="AH248" s="90"/>
      <c r="AI248" s="8"/>
      <c r="AJ248" s="90"/>
    </row>
    <row r="249" spans="2:36" s="157" customFormat="1" ht="90" customHeight="1" x14ac:dyDescent="0.25">
      <c r="B249" s="79" t="s">
        <v>877</v>
      </c>
      <c r="C249" s="79" t="s">
        <v>878</v>
      </c>
      <c r="D249" s="314" t="s">
        <v>879</v>
      </c>
      <c r="E249" s="79" t="s">
        <v>880</v>
      </c>
      <c r="F249" s="79" t="s">
        <v>768</v>
      </c>
      <c r="G249" s="79" t="s">
        <v>78</v>
      </c>
      <c r="H249" s="79" t="s">
        <v>803</v>
      </c>
      <c r="I249" s="79" t="s">
        <v>80</v>
      </c>
      <c r="J249" s="79"/>
      <c r="K249" s="79"/>
      <c r="L249" s="79"/>
      <c r="M249" s="79"/>
      <c r="N249" s="79" t="s">
        <v>1301</v>
      </c>
      <c r="O249" s="79" t="s">
        <v>213</v>
      </c>
      <c r="P249" s="79">
        <v>2020</v>
      </c>
      <c r="Q249" s="321">
        <f t="shared" si="23"/>
        <v>60170.44</v>
      </c>
      <c r="R249" s="79">
        <v>51144.87</v>
      </c>
      <c r="S249" s="79">
        <v>4512.78</v>
      </c>
      <c r="T249" s="79">
        <v>4512.79</v>
      </c>
      <c r="U249" s="165">
        <v>65086.78</v>
      </c>
      <c r="V249" s="163">
        <v>55323.76</v>
      </c>
      <c r="W249" s="163">
        <v>4881.51</v>
      </c>
      <c r="X249" s="164">
        <v>4881.51</v>
      </c>
      <c r="Y249" s="165"/>
      <c r="Z249" s="163"/>
      <c r="AA249" s="163"/>
      <c r="AB249" s="163"/>
      <c r="AD249" s="90"/>
      <c r="AE249" s="8"/>
      <c r="AF249" s="8"/>
      <c r="AG249" s="37"/>
      <c r="AH249" s="8"/>
      <c r="AI249" s="8"/>
      <c r="AJ249" s="90"/>
    </row>
    <row r="250" spans="2:36" s="157" customFormat="1" ht="88.5" customHeight="1" x14ac:dyDescent="0.25">
      <c r="B250" s="79" t="s">
        <v>881</v>
      </c>
      <c r="C250" s="79" t="s">
        <v>882</v>
      </c>
      <c r="D250" s="314" t="s">
        <v>883</v>
      </c>
      <c r="E250" s="79" t="s">
        <v>884</v>
      </c>
      <c r="F250" s="79" t="s">
        <v>768</v>
      </c>
      <c r="G250" s="79" t="s">
        <v>78</v>
      </c>
      <c r="H250" s="79" t="s">
        <v>803</v>
      </c>
      <c r="I250" s="79" t="s">
        <v>80</v>
      </c>
      <c r="J250" s="79"/>
      <c r="K250" s="79"/>
      <c r="L250" s="79"/>
      <c r="M250" s="79"/>
      <c r="N250" s="79" t="s">
        <v>1301</v>
      </c>
      <c r="O250" s="79" t="s">
        <v>349</v>
      </c>
      <c r="P250" s="79">
        <v>2019</v>
      </c>
      <c r="Q250" s="321">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90"/>
      <c r="AE250" s="8"/>
      <c r="AF250" s="8"/>
      <c r="AG250" s="37"/>
      <c r="AH250" s="8"/>
      <c r="AI250" s="8"/>
      <c r="AJ250" s="90"/>
    </row>
    <row r="251" spans="2:36" s="157" customFormat="1" ht="92.25" customHeight="1" x14ac:dyDescent="0.25">
      <c r="B251" s="79" t="s">
        <v>885</v>
      </c>
      <c r="C251" s="79" t="s">
        <v>886</v>
      </c>
      <c r="D251" s="314" t="s">
        <v>887</v>
      </c>
      <c r="E251" s="79" t="s">
        <v>888</v>
      </c>
      <c r="F251" s="79" t="s">
        <v>768</v>
      </c>
      <c r="G251" s="79" t="s">
        <v>78</v>
      </c>
      <c r="H251" s="79" t="s">
        <v>803</v>
      </c>
      <c r="I251" s="79" t="s">
        <v>80</v>
      </c>
      <c r="J251" s="79"/>
      <c r="K251" s="79"/>
      <c r="L251" s="79"/>
      <c r="M251" s="79"/>
      <c r="N251" s="79" t="s">
        <v>1301</v>
      </c>
      <c r="O251" s="79" t="s">
        <v>349</v>
      </c>
      <c r="P251" s="79">
        <v>2020</v>
      </c>
      <c r="Q251" s="321">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90"/>
      <c r="AE251" s="90"/>
      <c r="AF251" s="90"/>
      <c r="AG251" s="90"/>
      <c r="AH251" s="90"/>
      <c r="AI251" s="8"/>
      <c r="AJ251" s="90"/>
    </row>
    <row r="252" spans="2:36" s="157" customFormat="1" ht="60.75" customHeight="1" x14ac:dyDescent="0.25">
      <c r="B252" s="79" t="s">
        <v>889</v>
      </c>
      <c r="C252" s="79" t="s">
        <v>890</v>
      </c>
      <c r="D252" s="314" t="s">
        <v>891</v>
      </c>
      <c r="E252" s="79" t="s">
        <v>892</v>
      </c>
      <c r="F252" s="79" t="s">
        <v>768</v>
      </c>
      <c r="G252" s="79" t="s">
        <v>78</v>
      </c>
      <c r="H252" s="79" t="s">
        <v>803</v>
      </c>
      <c r="I252" s="79" t="s">
        <v>80</v>
      </c>
      <c r="J252" s="79"/>
      <c r="K252" s="79"/>
      <c r="L252" s="79"/>
      <c r="M252" s="79"/>
      <c r="N252" s="79" t="s">
        <v>1301</v>
      </c>
      <c r="O252" s="79" t="s">
        <v>349</v>
      </c>
      <c r="P252" s="79">
        <v>2020</v>
      </c>
      <c r="Q252" s="321">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90"/>
      <c r="AE252" s="8"/>
      <c r="AF252" s="8"/>
      <c r="AG252" s="37"/>
      <c r="AH252" s="8"/>
      <c r="AI252" s="8"/>
      <c r="AJ252" s="90"/>
    </row>
    <row r="253" spans="2:36" s="157" customFormat="1" ht="79.5" customHeight="1" x14ac:dyDescent="0.25">
      <c r="B253" s="79" t="s">
        <v>893</v>
      </c>
      <c r="C253" s="79" t="s">
        <v>894</v>
      </c>
      <c r="D253" s="314" t="s">
        <v>895</v>
      </c>
      <c r="E253" s="79" t="s">
        <v>896</v>
      </c>
      <c r="F253" s="79" t="s">
        <v>768</v>
      </c>
      <c r="G253" s="79" t="s">
        <v>78</v>
      </c>
      <c r="H253" s="79" t="s">
        <v>803</v>
      </c>
      <c r="I253" s="79" t="s">
        <v>80</v>
      </c>
      <c r="J253" s="79"/>
      <c r="K253" s="79"/>
      <c r="L253" s="79"/>
      <c r="M253" s="79"/>
      <c r="N253" s="79" t="s">
        <v>1301</v>
      </c>
      <c r="O253" s="79" t="s">
        <v>213</v>
      </c>
      <c r="P253" s="79">
        <v>2019</v>
      </c>
      <c r="Q253" s="321">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90"/>
      <c r="AE253" s="8"/>
      <c r="AF253" s="8"/>
      <c r="AG253" s="37"/>
      <c r="AH253" s="8"/>
      <c r="AI253" s="8"/>
      <c r="AJ253" s="90"/>
    </row>
    <row r="254" spans="2:36" s="101" customFormat="1" ht="84" customHeight="1" x14ac:dyDescent="0.25">
      <c r="B254" s="79" t="s">
        <v>957</v>
      </c>
      <c r="C254" s="79"/>
      <c r="D254" s="314" t="s">
        <v>958</v>
      </c>
      <c r="E254" s="79"/>
      <c r="F254" s="79"/>
      <c r="G254" s="79"/>
      <c r="H254" s="79"/>
      <c r="I254" s="79"/>
      <c r="J254" s="79"/>
      <c r="K254" s="79"/>
      <c r="L254" s="79"/>
      <c r="M254" s="79"/>
      <c r="N254" s="79"/>
      <c r="O254" s="79"/>
      <c r="P254" s="79"/>
      <c r="Q254" s="321"/>
      <c r="R254" s="79"/>
      <c r="S254" s="79"/>
      <c r="T254" s="79"/>
      <c r="U254" s="203"/>
      <c r="V254" s="177"/>
      <c r="W254" s="204"/>
      <c r="X254" s="205"/>
      <c r="Y254" s="203"/>
      <c r="Z254" s="177"/>
      <c r="AA254" s="204"/>
      <c r="AB254" s="205"/>
      <c r="AD254" s="90"/>
      <c r="AE254" s="90"/>
      <c r="AF254" s="90"/>
      <c r="AG254" s="90"/>
      <c r="AH254" s="90"/>
      <c r="AI254" s="8"/>
      <c r="AJ254" s="90"/>
    </row>
    <row r="255" spans="2:36" s="101" customFormat="1" ht="80.25" customHeight="1" x14ac:dyDescent="0.25">
      <c r="B255" s="79" t="s">
        <v>959</v>
      </c>
      <c r="C255" s="79"/>
      <c r="D255" s="314" t="s">
        <v>960</v>
      </c>
      <c r="E255" s="79"/>
      <c r="F255" s="79"/>
      <c r="G255" s="79"/>
      <c r="H255" s="79"/>
      <c r="I255" s="79"/>
      <c r="J255" s="79"/>
      <c r="K255" s="79"/>
      <c r="L255" s="79"/>
      <c r="M255" s="79"/>
      <c r="N255" s="79"/>
      <c r="O255" s="79"/>
      <c r="P255" s="79"/>
      <c r="Q255" s="321"/>
      <c r="R255" s="79"/>
      <c r="S255" s="79"/>
      <c r="T255" s="79"/>
      <c r="U255" s="182"/>
      <c r="V255" s="177"/>
      <c r="W255" s="183"/>
      <c r="X255" s="184"/>
      <c r="Y255" s="182"/>
      <c r="Z255" s="177"/>
      <c r="AA255" s="183"/>
      <c r="AB255" s="184"/>
      <c r="AD255" s="90"/>
      <c r="AE255" s="8"/>
      <c r="AF255" s="8"/>
      <c r="AG255" s="37"/>
      <c r="AH255" s="8"/>
      <c r="AI255" s="8"/>
      <c r="AJ255" s="90"/>
    </row>
    <row r="256" spans="2:36" s="101" customFormat="1" ht="70.5" customHeight="1" x14ac:dyDescent="0.25">
      <c r="B256" s="79" t="s">
        <v>897</v>
      </c>
      <c r="C256" s="79"/>
      <c r="D256" s="314" t="s">
        <v>898</v>
      </c>
      <c r="E256" s="79"/>
      <c r="F256" s="79"/>
      <c r="G256" s="79"/>
      <c r="H256" s="79"/>
      <c r="I256" s="79"/>
      <c r="J256" s="79"/>
      <c r="K256" s="79"/>
      <c r="L256" s="79"/>
      <c r="M256" s="79"/>
      <c r="N256" s="79"/>
      <c r="O256" s="79"/>
      <c r="P256" s="79"/>
      <c r="Q256" s="321"/>
      <c r="R256" s="79"/>
      <c r="S256" s="79"/>
      <c r="T256" s="79"/>
      <c r="U256" s="167"/>
      <c r="V256" s="169"/>
      <c r="W256" s="170"/>
      <c r="X256" s="168"/>
      <c r="Y256" s="167"/>
      <c r="Z256" s="169"/>
      <c r="AA256" s="170"/>
      <c r="AB256" s="168"/>
      <c r="AD256" s="90"/>
      <c r="AE256" s="8"/>
      <c r="AF256" s="8"/>
      <c r="AG256" s="37"/>
      <c r="AH256" s="8"/>
      <c r="AI256" s="8"/>
      <c r="AJ256" s="90"/>
    </row>
    <row r="257" spans="1:36" s="157" customFormat="1" ht="60.75" customHeight="1" x14ac:dyDescent="0.25">
      <c r="B257" s="79" t="s">
        <v>899</v>
      </c>
      <c r="C257" s="79" t="s">
        <v>900</v>
      </c>
      <c r="D257" s="314" t="s">
        <v>901</v>
      </c>
      <c r="E257" s="79" t="s">
        <v>90</v>
      </c>
      <c r="F257" s="79" t="s">
        <v>119</v>
      </c>
      <c r="G257" s="79" t="s">
        <v>91</v>
      </c>
      <c r="H257" s="79" t="s">
        <v>902</v>
      </c>
      <c r="I257" s="79" t="s">
        <v>80</v>
      </c>
      <c r="J257" s="79"/>
      <c r="K257" s="79"/>
      <c r="L257" s="79"/>
      <c r="M257" s="79"/>
      <c r="N257" s="79" t="s">
        <v>1301</v>
      </c>
      <c r="O257" s="79" t="s">
        <v>213</v>
      </c>
      <c r="P257" s="79">
        <v>2020</v>
      </c>
      <c r="Q257" s="321">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1270</v>
      </c>
      <c r="AD257" s="90"/>
      <c r="AE257" s="90"/>
      <c r="AF257" s="90"/>
      <c r="AG257" s="90"/>
      <c r="AH257" s="90"/>
      <c r="AI257" s="8"/>
      <c r="AJ257" s="90"/>
    </row>
    <row r="258" spans="1:36" s="157" customFormat="1" ht="59.25" customHeight="1" x14ac:dyDescent="0.25">
      <c r="B258" s="79" t="s">
        <v>911</v>
      </c>
      <c r="C258" s="79" t="s">
        <v>912</v>
      </c>
      <c r="D258" s="314" t="s">
        <v>913</v>
      </c>
      <c r="E258" s="79" t="s">
        <v>76</v>
      </c>
      <c r="F258" s="79" t="s">
        <v>119</v>
      </c>
      <c r="G258" s="79" t="s">
        <v>78</v>
      </c>
      <c r="H258" s="79" t="s">
        <v>914</v>
      </c>
      <c r="I258" s="79" t="s">
        <v>80</v>
      </c>
      <c r="J258" s="79"/>
      <c r="K258" s="79"/>
      <c r="L258" s="79"/>
      <c r="M258" s="79"/>
      <c r="N258" s="79"/>
      <c r="O258" s="79" t="s">
        <v>213</v>
      </c>
      <c r="P258" s="79">
        <v>2021</v>
      </c>
      <c r="Q258" s="321">
        <f t="shared" si="23"/>
        <v>600000</v>
      </c>
      <c r="R258" s="79">
        <v>510000</v>
      </c>
      <c r="S258" s="79"/>
      <c r="T258" s="79">
        <v>90000</v>
      </c>
      <c r="U258" s="165">
        <v>600000</v>
      </c>
      <c r="V258" s="163">
        <v>510000</v>
      </c>
      <c r="W258" s="163"/>
      <c r="X258" s="164">
        <v>90000</v>
      </c>
      <c r="Y258" s="165"/>
      <c r="Z258" s="163"/>
      <c r="AA258" s="163"/>
      <c r="AB258" s="164"/>
      <c r="AD258" s="90"/>
      <c r="AE258" s="8"/>
      <c r="AF258" s="8"/>
      <c r="AG258" s="37"/>
      <c r="AH258" s="8"/>
      <c r="AI258" s="8"/>
      <c r="AJ258" s="90"/>
    </row>
    <row r="259" spans="1:36" s="157" customFormat="1" ht="76.5" customHeight="1" x14ac:dyDescent="0.25">
      <c r="B259" s="79" t="s">
        <v>918</v>
      </c>
      <c r="C259" s="79" t="s">
        <v>919</v>
      </c>
      <c r="D259" s="314" t="s">
        <v>920</v>
      </c>
      <c r="E259" s="79" t="s">
        <v>76</v>
      </c>
      <c r="F259" s="79" t="s">
        <v>119</v>
      </c>
      <c r="G259" s="79" t="s">
        <v>78</v>
      </c>
      <c r="H259" s="79" t="s">
        <v>914</v>
      </c>
      <c r="I259" s="79" t="s">
        <v>80</v>
      </c>
      <c r="J259" s="79"/>
      <c r="K259" s="79"/>
      <c r="L259" s="79"/>
      <c r="M259" s="79"/>
      <c r="N259" s="79" t="s">
        <v>1301</v>
      </c>
      <c r="O259" s="79" t="s">
        <v>213</v>
      </c>
      <c r="P259" s="79">
        <v>2021</v>
      </c>
      <c r="Q259" s="321">
        <f t="shared" si="23"/>
        <v>71381</v>
      </c>
      <c r="R259" s="79">
        <v>60673.84</v>
      </c>
      <c r="S259" s="79"/>
      <c r="T259" s="79">
        <v>10707.16</v>
      </c>
      <c r="U259" s="165">
        <v>78032.759999999995</v>
      </c>
      <c r="V259" s="163">
        <v>66327.839999999997</v>
      </c>
      <c r="W259" s="163"/>
      <c r="X259" s="164">
        <v>11704.92</v>
      </c>
      <c r="Y259" s="165"/>
      <c r="Z259" s="163"/>
      <c r="AA259" s="163"/>
      <c r="AB259" s="164"/>
      <c r="AD259" s="90"/>
      <c r="AE259" s="8"/>
      <c r="AF259" s="8"/>
      <c r="AG259" s="37"/>
      <c r="AH259" s="8"/>
      <c r="AI259" s="8"/>
      <c r="AJ259" s="90"/>
    </row>
    <row r="260" spans="1:36" s="157" customFormat="1" ht="60" customHeight="1" x14ac:dyDescent="0.25">
      <c r="B260" s="79" t="s">
        <v>921</v>
      </c>
      <c r="C260" s="79" t="s">
        <v>922</v>
      </c>
      <c r="D260" s="314" t="s">
        <v>1151</v>
      </c>
      <c r="E260" s="79" t="s">
        <v>76</v>
      </c>
      <c r="F260" s="79" t="s">
        <v>119</v>
      </c>
      <c r="G260" s="79" t="s">
        <v>78</v>
      </c>
      <c r="H260" s="79" t="s">
        <v>914</v>
      </c>
      <c r="I260" s="79" t="s">
        <v>80</v>
      </c>
      <c r="J260" s="79"/>
      <c r="K260" s="79"/>
      <c r="L260" s="79"/>
      <c r="M260" s="79"/>
      <c r="N260" s="79"/>
      <c r="O260" s="79" t="s">
        <v>82</v>
      </c>
      <c r="P260" s="79">
        <v>2023</v>
      </c>
      <c r="Q260" s="321">
        <f t="shared" si="23"/>
        <v>353167.57</v>
      </c>
      <c r="R260" s="79">
        <v>300104.02</v>
      </c>
      <c r="S260" s="79"/>
      <c r="T260" s="79">
        <v>53063.55</v>
      </c>
      <c r="U260" s="165">
        <v>353167.57</v>
      </c>
      <c r="V260" s="163">
        <v>300104.02</v>
      </c>
      <c r="W260" s="163"/>
      <c r="X260" s="164">
        <v>53063.55</v>
      </c>
      <c r="Y260" s="165"/>
      <c r="Z260" s="163"/>
      <c r="AA260" s="163"/>
      <c r="AB260" s="164"/>
      <c r="AD260" s="90"/>
      <c r="AE260" s="90"/>
      <c r="AF260" s="90"/>
      <c r="AG260" s="90"/>
      <c r="AH260" s="90"/>
      <c r="AI260" s="8"/>
      <c r="AJ260" s="90"/>
    </row>
    <row r="261" spans="1:36" s="157" customFormat="1" ht="69" customHeight="1" thickBot="1" x14ac:dyDescent="0.3">
      <c r="B261" s="79" t="s">
        <v>923</v>
      </c>
      <c r="C261" s="79" t="s">
        <v>924</v>
      </c>
      <c r="D261" s="314" t="s">
        <v>925</v>
      </c>
      <c r="E261" s="79" t="s">
        <v>125</v>
      </c>
      <c r="F261" s="79" t="s">
        <v>119</v>
      </c>
      <c r="G261" s="79" t="s">
        <v>126</v>
      </c>
      <c r="H261" s="79" t="s">
        <v>902</v>
      </c>
      <c r="I261" s="79" t="s">
        <v>80</v>
      </c>
      <c r="J261" s="79"/>
      <c r="K261" s="79"/>
      <c r="L261" s="79"/>
      <c r="M261" s="79"/>
      <c r="N261" s="79"/>
      <c r="O261" s="79" t="s">
        <v>213</v>
      </c>
      <c r="P261" s="79">
        <v>2021</v>
      </c>
      <c r="Q261" s="321">
        <f t="shared" si="23"/>
        <v>227370.34000000003</v>
      </c>
      <c r="R261" s="79">
        <v>183681.92000000001</v>
      </c>
      <c r="S261" s="79"/>
      <c r="T261" s="79">
        <v>43688.42</v>
      </c>
      <c r="U261" s="271">
        <v>291256.12</v>
      </c>
      <c r="V261" s="272">
        <v>247567.7</v>
      </c>
      <c r="W261" s="272"/>
      <c r="X261" s="273">
        <v>43688.42</v>
      </c>
      <c r="Y261" s="274"/>
      <c r="Z261" s="272"/>
      <c r="AA261" s="272"/>
      <c r="AB261" s="273"/>
      <c r="AD261" s="90"/>
      <c r="AE261" s="8"/>
      <c r="AF261" s="8"/>
      <c r="AG261" s="37"/>
      <c r="AH261" s="8"/>
      <c r="AI261" s="8"/>
      <c r="AJ261" s="90"/>
    </row>
    <row r="262" spans="1:36" ht="70.5" customHeight="1" x14ac:dyDescent="0.25">
      <c r="A262" s="225"/>
      <c r="B262" s="79"/>
      <c r="C262" s="79"/>
      <c r="D262" s="314"/>
      <c r="E262" s="79"/>
      <c r="F262" s="79"/>
      <c r="G262" s="79"/>
      <c r="H262" s="79"/>
      <c r="I262" s="79"/>
      <c r="J262" s="79"/>
      <c r="K262" s="79"/>
      <c r="L262" s="79"/>
      <c r="M262" s="79"/>
      <c r="N262" s="79"/>
      <c r="O262" s="79"/>
      <c r="P262" s="79"/>
      <c r="Q262" s="321"/>
      <c r="R262" s="79"/>
      <c r="S262" s="79"/>
      <c r="T262" s="79"/>
      <c r="AD262" s="90"/>
      <c r="AE262" s="8"/>
      <c r="AF262" s="8"/>
      <c r="AG262" s="37"/>
      <c r="AH262" s="8"/>
      <c r="AI262" s="8"/>
      <c r="AJ262" s="90"/>
    </row>
    <row r="263" spans="1:36" s="227" customFormat="1" ht="64.5" x14ac:dyDescent="0.25">
      <c r="B263" s="79" t="s">
        <v>39</v>
      </c>
      <c r="C263" s="79"/>
      <c r="D263" s="314"/>
      <c r="E263" s="79"/>
      <c r="F263" s="79"/>
      <c r="G263" s="79"/>
      <c r="H263" s="79"/>
      <c r="I263" s="79"/>
      <c r="J263" s="79"/>
      <c r="K263" s="79"/>
      <c r="L263" s="79"/>
      <c r="M263" s="79"/>
      <c r="N263" s="79"/>
      <c r="O263" s="79"/>
      <c r="P263" s="79"/>
      <c r="Q263" s="321"/>
      <c r="R263" s="79"/>
      <c r="S263" s="79"/>
      <c r="T263" s="79"/>
      <c r="AD263" s="8"/>
      <c r="AE263" s="8"/>
      <c r="AF263" s="37"/>
      <c r="AG263" s="8"/>
      <c r="AH263" s="8"/>
      <c r="AI263" s="8"/>
      <c r="AJ263" s="90"/>
    </row>
    <row r="264" spans="1:36" s="101" customFormat="1" ht="77.25" x14ac:dyDescent="0.25">
      <c r="B264" s="79" t="s">
        <v>27</v>
      </c>
      <c r="C264" s="79"/>
      <c r="D264" s="314"/>
      <c r="E264" s="79"/>
      <c r="F264" s="79"/>
      <c r="G264" s="79"/>
      <c r="H264" s="79"/>
      <c r="I264" s="79"/>
      <c r="J264" s="79"/>
      <c r="K264" s="79"/>
      <c r="L264" s="79"/>
      <c r="M264" s="79"/>
      <c r="N264" s="79"/>
      <c r="O264" s="79"/>
      <c r="P264" s="79"/>
      <c r="Q264" s="321"/>
      <c r="R264" s="79"/>
      <c r="S264" s="79"/>
      <c r="T264" s="79"/>
      <c r="AD264" s="8"/>
      <c r="AE264" s="8"/>
      <c r="AF264" s="37"/>
      <c r="AG264" s="8"/>
      <c r="AH264" s="8"/>
      <c r="AI264" s="8"/>
      <c r="AJ264" s="90"/>
    </row>
    <row r="265" spans="1:36" s="101" customFormat="1" ht="42.75" customHeight="1" x14ac:dyDescent="0.25">
      <c r="B265" s="79" t="s">
        <v>63</v>
      </c>
      <c r="C265" s="79"/>
      <c r="D265" s="314"/>
      <c r="E265" s="79"/>
      <c r="F265" s="79"/>
      <c r="G265" s="79"/>
      <c r="H265" s="79"/>
      <c r="I265" s="79"/>
      <c r="J265" s="79"/>
      <c r="K265" s="79"/>
      <c r="L265" s="79"/>
      <c r="M265" s="79"/>
      <c r="N265" s="79"/>
      <c r="O265" s="79"/>
      <c r="P265" s="79"/>
      <c r="Q265" s="321"/>
      <c r="R265" s="79"/>
      <c r="S265" s="79"/>
      <c r="T265" s="79"/>
      <c r="AD265" s="8"/>
      <c r="AE265" s="8"/>
      <c r="AF265" s="37"/>
      <c r="AG265" s="8"/>
      <c r="AH265" s="8"/>
      <c r="AI265" s="8"/>
      <c r="AJ265" s="90"/>
    </row>
    <row r="266" spans="1:36" s="101" customFormat="1" ht="15" customHeight="1" x14ac:dyDescent="0.25">
      <c r="B266" s="79" t="s">
        <v>28</v>
      </c>
      <c r="C266" s="79"/>
      <c r="D266" s="314"/>
      <c r="E266" s="79"/>
      <c r="F266" s="79"/>
      <c r="G266" s="79"/>
      <c r="H266" s="79"/>
      <c r="I266" s="79"/>
      <c r="J266" s="79"/>
      <c r="K266" s="79"/>
      <c r="L266" s="79"/>
      <c r="M266" s="79"/>
      <c r="N266" s="79"/>
      <c r="O266" s="79"/>
      <c r="P266" s="79"/>
      <c r="Q266" s="321"/>
      <c r="R266" s="79"/>
      <c r="S266" s="79"/>
      <c r="T266" s="79"/>
      <c r="AD266" s="8"/>
      <c r="AE266" s="8"/>
      <c r="AF266" s="37"/>
      <c r="AG266" s="8"/>
      <c r="AH266" s="8"/>
      <c r="AI266" s="8"/>
      <c r="AJ266" s="90"/>
    </row>
    <row r="267" spans="1:36" s="101" customFormat="1" ht="15" customHeight="1" x14ac:dyDescent="0.25">
      <c r="B267" s="79" t="s">
        <v>29</v>
      </c>
      <c r="C267" s="79"/>
      <c r="D267" s="314"/>
      <c r="E267" s="79"/>
      <c r="F267" s="79"/>
      <c r="G267" s="79"/>
      <c r="H267" s="79"/>
      <c r="I267" s="79"/>
      <c r="J267" s="79"/>
      <c r="K267" s="79"/>
      <c r="L267" s="79"/>
      <c r="M267" s="79"/>
      <c r="N267" s="79"/>
      <c r="O267" s="79"/>
      <c r="P267" s="79"/>
      <c r="Q267" s="321"/>
      <c r="R267" s="79"/>
      <c r="S267" s="79"/>
      <c r="T267" s="79"/>
      <c r="AD267" s="8"/>
      <c r="AE267" s="8"/>
      <c r="AF267" s="37"/>
      <c r="AG267" s="8"/>
      <c r="AH267" s="8"/>
      <c r="AI267" s="8"/>
      <c r="AJ267" s="90"/>
    </row>
    <row r="268" spans="1:36" s="101" customFormat="1" ht="15" customHeight="1" x14ac:dyDescent="0.25">
      <c r="B268" s="79" t="s">
        <v>30</v>
      </c>
      <c r="C268" s="79"/>
      <c r="D268" s="314"/>
      <c r="E268" s="79"/>
      <c r="F268" s="79"/>
      <c r="G268" s="79"/>
      <c r="H268" s="79"/>
      <c r="I268" s="79"/>
      <c r="J268" s="79"/>
      <c r="K268" s="79"/>
      <c r="L268" s="79"/>
      <c r="M268" s="79"/>
      <c r="N268" s="79"/>
      <c r="O268" s="79"/>
      <c r="P268" s="79"/>
      <c r="Q268" s="321"/>
      <c r="R268" s="79"/>
      <c r="S268" s="79"/>
      <c r="T268" s="79"/>
      <c r="AD268" s="8"/>
      <c r="AE268" s="8"/>
      <c r="AF268" s="37"/>
      <c r="AG268" s="8"/>
      <c r="AH268" s="8"/>
      <c r="AI268" s="8"/>
      <c r="AJ268" s="90"/>
    </row>
    <row r="269" spans="1:36" s="101" customFormat="1" ht="15" customHeight="1" x14ac:dyDescent="0.25">
      <c r="B269" s="79" t="s">
        <v>31</v>
      </c>
      <c r="C269" s="79"/>
      <c r="D269" s="314"/>
      <c r="E269" s="79"/>
      <c r="F269" s="79"/>
      <c r="G269" s="79"/>
      <c r="H269" s="79"/>
      <c r="I269" s="79"/>
      <c r="J269" s="79"/>
      <c r="K269" s="79"/>
      <c r="L269" s="79"/>
      <c r="M269" s="79"/>
      <c r="N269" s="79"/>
      <c r="O269" s="79"/>
      <c r="P269" s="79"/>
      <c r="Q269" s="321"/>
      <c r="R269" s="79"/>
      <c r="S269" s="79"/>
      <c r="T269" s="79"/>
      <c r="AD269" s="8"/>
      <c r="AE269" s="8"/>
      <c r="AF269" s="37"/>
      <c r="AG269" s="8"/>
      <c r="AH269" s="8"/>
      <c r="AI269" s="8"/>
      <c r="AJ269" s="90"/>
    </row>
    <row r="270" spans="1:36" s="101" customFormat="1" ht="41.25" customHeight="1" x14ac:dyDescent="0.25">
      <c r="B270" s="79" t="s">
        <v>68</v>
      </c>
      <c r="C270" s="79"/>
      <c r="D270" s="314"/>
      <c r="E270" s="79"/>
      <c r="F270" s="79"/>
      <c r="G270" s="79"/>
      <c r="H270" s="79"/>
      <c r="I270" s="79"/>
      <c r="J270" s="79"/>
      <c r="K270" s="79"/>
      <c r="L270" s="79"/>
      <c r="M270" s="79"/>
      <c r="N270" s="79"/>
      <c r="O270" s="79"/>
      <c r="P270" s="79"/>
      <c r="Q270" s="321"/>
      <c r="R270" s="79"/>
      <c r="S270" s="79"/>
      <c r="T270" s="79"/>
      <c r="AD270" s="8"/>
      <c r="AE270" s="8"/>
      <c r="AF270" s="37"/>
      <c r="AG270" s="8"/>
      <c r="AH270" s="8"/>
      <c r="AI270" s="8"/>
      <c r="AJ270" s="90"/>
    </row>
    <row r="271" spans="1:36" s="101" customFormat="1" ht="15.75" x14ac:dyDescent="0.25">
      <c r="B271" s="228" t="s">
        <v>40</v>
      </c>
      <c r="D271" s="310"/>
      <c r="E271" s="316"/>
      <c r="F271" s="230"/>
      <c r="G271" s="230"/>
      <c r="H271" s="95"/>
      <c r="I271" s="229"/>
      <c r="J271" s="95"/>
      <c r="K271" s="229"/>
      <c r="L271" s="229"/>
      <c r="M271" s="229"/>
      <c r="N271" s="229"/>
      <c r="O271" s="95"/>
      <c r="P271" s="95"/>
      <c r="Q271" s="99"/>
      <c r="R271" s="100"/>
      <c r="AD271" s="8"/>
      <c r="AE271" s="8"/>
      <c r="AF271" s="37"/>
      <c r="AG271" s="8"/>
      <c r="AH271" s="8"/>
      <c r="AI271" s="8"/>
    </row>
    <row r="272" spans="1:36" s="101" customFormat="1" ht="15.75" x14ac:dyDescent="0.25">
      <c r="B272" s="228" t="s">
        <v>41</v>
      </c>
      <c r="D272" s="310"/>
      <c r="E272" s="316"/>
      <c r="F272" s="230"/>
      <c r="G272" s="230"/>
      <c r="H272" s="95"/>
      <c r="I272" s="229"/>
      <c r="J272" s="95"/>
      <c r="K272" s="229"/>
      <c r="L272" s="229"/>
      <c r="M272" s="229"/>
      <c r="N272" s="229"/>
      <c r="O272" s="95"/>
      <c r="P272" s="95"/>
      <c r="Q272" s="99"/>
      <c r="R272" s="100"/>
      <c r="AD272" s="8"/>
      <c r="AE272" s="8"/>
      <c r="AF272" s="37"/>
      <c r="AG272" s="8"/>
      <c r="AH272" s="8"/>
      <c r="AI272" s="8"/>
    </row>
    <row r="273" spans="2:35" s="101" customFormat="1" ht="15.75" x14ac:dyDescent="0.25">
      <c r="B273" s="228" t="s">
        <v>42</v>
      </c>
      <c r="D273" s="310"/>
      <c r="E273" s="316"/>
      <c r="F273" s="230"/>
      <c r="G273" s="230"/>
      <c r="H273" s="95"/>
      <c r="I273" s="229"/>
      <c r="J273" s="95"/>
      <c r="K273" s="229"/>
      <c r="L273" s="229"/>
      <c r="M273" s="229"/>
      <c r="N273" s="229"/>
      <c r="O273" s="95"/>
      <c r="P273" s="95"/>
      <c r="Q273" s="99"/>
      <c r="R273" s="100"/>
      <c r="AD273" s="8"/>
      <c r="AE273" s="8"/>
      <c r="AF273" s="37"/>
      <c r="AG273" s="8"/>
      <c r="AH273" s="8"/>
      <c r="AI273" s="8"/>
    </row>
    <row r="274" spans="2:35" s="101" customFormat="1" ht="15.75" x14ac:dyDescent="0.25">
      <c r="B274" s="228" t="s">
        <v>43</v>
      </c>
      <c r="D274" s="310"/>
      <c r="E274" s="316"/>
      <c r="F274" s="230"/>
      <c r="G274" s="230"/>
      <c r="H274" s="95"/>
      <c r="I274" s="229"/>
      <c r="J274" s="95"/>
      <c r="K274" s="229"/>
      <c r="L274" s="229"/>
      <c r="M274" s="229"/>
      <c r="N274" s="229"/>
      <c r="O274" s="95"/>
      <c r="P274" s="95"/>
      <c r="Q274" s="99"/>
      <c r="R274" s="100"/>
      <c r="AD274" s="8"/>
      <c r="AE274" s="8"/>
      <c r="AF274" s="37"/>
      <c r="AG274" s="8"/>
      <c r="AH274" s="8"/>
      <c r="AI274" s="8"/>
    </row>
    <row r="275" spans="2:35" s="101" customFormat="1" ht="15.75" x14ac:dyDescent="0.25">
      <c r="B275" s="228" t="s">
        <v>44</v>
      </c>
      <c r="D275" s="310"/>
      <c r="E275" s="316"/>
      <c r="F275" s="230"/>
      <c r="G275" s="230"/>
      <c r="H275" s="95"/>
      <c r="I275" s="229"/>
      <c r="J275" s="95"/>
      <c r="K275" s="229"/>
      <c r="L275" s="229"/>
      <c r="M275" s="229"/>
      <c r="N275" s="229"/>
      <c r="O275" s="95"/>
      <c r="P275" s="95"/>
      <c r="Q275" s="99"/>
      <c r="R275" s="100"/>
      <c r="AD275" s="8"/>
      <c r="AE275" s="8"/>
      <c r="AF275" s="37"/>
      <c r="AG275" s="8"/>
      <c r="AH275" s="8"/>
      <c r="AI275" s="8"/>
    </row>
    <row r="276" spans="2:35" s="101" customFormat="1" ht="30" customHeight="1" x14ac:dyDescent="0.25">
      <c r="B276" s="385" t="s">
        <v>45</v>
      </c>
      <c r="C276" s="386"/>
      <c r="D276" s="386"/>
      <c r="E276" s="386"/>
      <c r="F276" s="386"/>
      <c r="G276" s="386"/>
      <c r="H276" s="386"/>
      <c r="I276" s="386"/>
      <c r="J276" s="386"/>
      <c r="K276" s="386"/>
      <c r="L276" s="386"/>
      <c r="M276" s="386"/>
      <c r="N276" s="386"/>
      <c r="O276" s="386"/>
      <c r="P276" s="386"/>
      <c r="Q276" s="386"/>
      <c r="R276" s="386"/>
      <c r="S276" s="386"/>
      <c r="T276" s="386"/>
      <c r="AD276" s="8"/>
      <c r="AE276" s="8"/>
      <c r="AF276" s="37"/>
      <c r="AG276" s="8"/>
      <c r="AH276" s="8"/>
      <c r="AI276" s="8"/>
    </row>
    <row r="277" spans="2:35" s="101" customFormat="1" ht="15.75" x14ac:dyDescent="0.25">
      <c r="B277" s="385" t="s">
        <v>46</v>
      </c>
      <c r="C277" s="386"/>
      <c r="D277" s="386"/>
      <c r="E277" s="386"/>
      <c r="F277" s="386"/>
      <c r="G277" s="386"/>
      <c r="H277" s="386"/>
      <c r="I277" s="386"/>
      <c r="J277" s="386"/>
      <c r="K277" s="386"/>
      <c r="L277" s="386"/>
      <c r="M277" s="386"/>
      <c r="N277" s="386"/>
      <c r="O277" s="386"/>
      <c r="P277" s="386"/>
      <c r="Q277" s="386"/>
      <c r="R277" s="386"/>
      <c r="S277" s="386"/>
      <c r="T277" s="386"/>
      <c r="AD277" s="8"/>
      <c r="AE277" s="8"/>
      <c r="AF277" s="37"/>
      <c r="AG277" s="8"/>
      <c r="AH277" s="8"/>
      <c r="AI277" s="8"/>
    </row>
    <row r="278" spans="2:35" s="101" customFormat="1" ht="15" customHeight="1" x14ac:dyDescent="0.25">
      <c r="B278" s="385" t="s">
        <v>66</v>
      </c>
      <c r="C278" s="386"/>
      <c r="D278" s="386"/>
      <c r="E278" s="386"/>
      <c r="F278" s="386"/>
      <c r="G278" s="386"/>
      <c r="H278" s="386"/>
      <c r="I278" s="386"/>
      <c r="J278" s="386"/>
      <c r="K278" s="386"/>
      <c r="L278" s="386"/>
      <c r="M278" s="386"/>
      <c r="N278" s="386"/>
      <c r="O278" s="386"/>
      <c r="P278" s="386"/>
      <c r="Q278" s="386"/>
      <c r="R278" s="386"/>
      <c r="S278" s="386"/>
      <c r="T278" s="386"/>
      <c r="AD278" s="8"/>
      <c r="AE278" s="8"/>
      <c r="AF278" s="37"/>
      <c r="AG278" s="8"/>
      <c r="AH278" s="8"/>
      <c r="AI278" s="8"/>
    </row>
    <row r="279" spans="2:35" s="101" customFormat="1" ht="15.75" x14ac:dyDescent="0.25">
      <c r="B279" s="385" t="s">
        <v>62</v>
      </c>
      <c r="C279" s="386"/>
      <c r="D279" s="386"/>
      <c r="E279" s="386"/>
      <c r="F279" s="386"/>
      <c r="G279" s="386"/>
      <c r="H279" s="386"/>
      <c r="I279" s="386"/>
      <c r="J279" s="386"/>
      <c r="K279" s="386"/>
      <c r="L279" s="386"/>
      <c r="M279" s="386"/>
      <c r="N279" s="386"/>
      <c r="O279" s="386"/>
      <c r="P279" s="386"/>
      <c r="Q279" s="386"/>
      <c r="R279" s="386"/>
      <c r="S279" s="386"/>
      <c r="T279" s="386"/>
      <c r="AD279" s="8"/>
      <c r="AE279" s="8"/>
      <c r="AF279" s="37"/>
      <c r="AG279" s="8"/>
      <c r="AH279" s="8"/>
      <c r="AI279" s="8"/>
    </row>
    <row r="280" spans="2:35" s="101" customFormat="1" ht="15.75" x14ac:dyDescent="0.25">
      <c r="B280" s="385" t="s">
        <v>64</v>
      </c>
      <c r="C280" s="386"/>
      <c r="D280" s="386"/>
      <c r="E280" s="386"/>
      <c r="F280" s="386"/>
      <c r="G280" s="386"/>
      <c r="H280" s="386"/>
      <c r="I280" s="386"/>
      <c r="J280" s="386"/>
      <c r="K280" s="386"/>
      <c r="L280" s="386"/>
      <c r="M280" s="386"/>
      <c r="N280" s="386"/>
      <c r="O280" s="386"/>
      <c r="P280" s="386"/>
      <c r="Q280" s="386"/>
      <c r="R280" s="386"/>
      <c r="S280" s="386"/>
      <c r="T280" s="386"/>
      <c r="AD280" s="8"/>
      <c r="AE280" s="8"/>
      <c r="AF280" s="37"/>
      <c r="AG280" s="8"/>
      <c r="AH280" s="8"/>
      <c r="AI280" s="8"/>
    </row>
    <row r="281" spans="2:35" s="101" customFormat="1" ht="15.75" customHeight="1" x14ac:dyDescent="0.25">
      <c r="B281" s="385" t="s">
        <v>67</v>
      </c>
      <c r="C281" s="386"/>
      <c r="D281" s="386"/>
      <c r="E281" s="386"/>
      <c r="F281" s="386"/>
      <c r="G281" s="386"/>
      <c r="H281" s="386"/>
      <c r="I281" s="386"/>
      <c r="J281" s="386"/>
      <c r="K281" s="386"/>
      <c r="L281" s="386"/>
      <c r="M281" s="386"/>
      <c r="N281" s="386"/>
      <c r="O281" s="386"/>
      <c r="P281" s="386"/>
      <c r="Q281" s="386"/>
      <c r="R281" s="386"/>
      <c r="S281" s="386"/>
      <c r="T281" s="386"/>
      <c r="AD281" s="8"/>
      <c r="AE281" s="8"/>
      <c r="AF281" s="37"/>
      <c r="AG281" s="8"/>
      <c r="AH281" s="8"/>
      <c r="AI281" s="8"/>
    </row>
    <row r="282" spans="2:35" s="101" customFormat="1" ht="15.75" customHeight="1" x14ac:dyDescent="0.25">
      <c r="B282" s="382" t="s">
        <v>1303</v>
      </c>
      <c r="C282" s="383"/>
      <c r="D282" s="383"/>
      <c r="E282" s="383"/>
      <c r="F282" s="383"/>
      <c r="G282" s="383"/>
      <c r="H282" s="383"/>
      <c r="I282" s="383"/>
      <c r="J282" s="383"/>
      <c r="K282" s="383"/>
      <c r="L282" s="383"/>
      <c r="M282" s="383"/>
      <c r="N282" s="383"/>
      <c r="O282" s="383"/>
      <c r="P282" s="383"/>
      <c r="Q282" s="383"/>
      <c r="R282" s="383"/>
      <c r="S282" s="383"/>
      <c r="T282" s="384"/>
      <c r="AD282" s="8"/>
      <c r="AE282" s="8"/>
      <c r="AF282" s="37"/>
      <c r="AG282" s="8"/>
      <c r="AH282" s="8"/>
      <c r="AI282" s="8"/>
    </row>
    <row r="283" spans="2:35" s="101" customFormat="1" ht="15.75" x14ac:dyDescent="0.25">
      <c r="B283" s="385"/>
      <c r="C283" s="386"/>
      <c r="D283" s="386"/>
      <c r="E283" s="386"/>
      <c r="F283" s="386"/>
      <c r="G283" s="386"/>
      <c r="H283" s="386"/>
      <c r="I283" s="386"/>
      <c r="J283" s="386"/>
      <c r="K283" s="386"/>
      <c r="L283" s="386"/>
      <c r="M283" s="386"/>
      <c r="N283" s="386"/>
      <c r="O283" s="386"/>
      <c r="P283" s="386"/>
      <c r="Q283" s="386"/>
      <c r="R283" s="386"/>
      <c r="S283" s="386"/>
      <c r="T283" s="386"/>
      <c r="AD283" s="8"/>
      <c r="AE283" s="8"/>
      <c r="AF283" s="37"/>
      <c r="AG283" s="8"/>
      <c r="AH283" s="8"/>
      <c r="AI283" s="8"/>
    </row>
    <row r="284" spans="2:35" s="101" customFormat="1" x14ac:dyDescent="0.2">
      <c r="B284" s="89"/>
      <c r="C284" s="358"/>
      <c r="D284" s="91"/>
      <c r="E284" s="316"/>
      <c r="F284" s="230"/>
      <c r="G284" s="230"/>
      <c r="H284" s="95"/>
      <c r="I284" s="95"/>
      <c r="J284" s="95"/>
      <c r="K284" s="95"/>
      <c r="L284" s="95"/>
      <c r="M284" s="95"/>
      <c r="N284" s="95"/>
      <c r="O284" s="95"/>
      <c r="P284" s="95"/>
      <c r="Q284" s="99"/>
      <c r="R284" s="100"/>
    </row>
    <row r="285" spans="2:35" s="231" customFormat="1" ht="24.75" customHeight="1" x14ac:dyDescent="0.25">
      <c r="B285" s="232"/>
      <c r="D285" s="233"/>
      <c r="E285" s="317"/>
      <c r="F285" s="234"/>
      <c r="G285" s="234"/>
      <c r="H285" s="235"/>
      <c r="I285" s="235"/>
      <c r="J285" s="235"/>
      <c r="K285" s="235"/>
      <c r="L285" s="235"/>
      <c r="M285" s="235"/>
      <c r="N285" s="235"/>
      <c r="O285" s="236"/>
      <c r="P285" s="236"/>
      <c r="Q285" s="237"/>
      <c r="R285" s="238"/>
      <c r="S285" s="239"/>
      <c r="T285" s="239"/>
    </row>
  </sheetData>
  <autoFilter ref="B8:T261"/>
  <mergeCells count="19">
    <mergeCell ref="B282:T282"/>
    <mergeCell ref="B283:T283"/>
    <mergeCell ref="Q1:T1"/>
    <mergeCell ref="B279:T279"/>
    <mergeCell ref="B276:T276"/>
    <mergeCell ref="B278:T278"/>
    <mergeCell ref="Q6:T6"/>
    <mergeCell ref="B277:T277"/>
    <mergeCell ref="O6:P6"/>
    <mergeCell ref="B6:N6"/>
    <mergeCell ref="B281:T281"/>
    <mergeCell ref="B280:T280"/>
    <mergeCell ref="U6:X6"/>
    <mergeCell ref="Y6:AB6"/>
    <mergeCell ref="X7:X8"/>
    <mergeCell ref="Y7:Y8"/>
    <mergeCell ref="Z7:Z8"/>
    <mergeCell ref="AA7:AA8"/>
    <mergeCell ref="AB7:AB8"/>
  </mergeCells>
  <phoneticPr fontId="19" type="noConversion"/>
  <conditionalFormatting sqref="D197:D201 D47 D63:D64 D66:D68 D71:D72 D42 D32 D110:D117 D104:D108 D227 D96:D102 D203 D121:D147">
    <cfRule type="containsText" dxfId="305" priority="406" operator="containsText" text="Priemonė">
      <formula>NOT(ISERROR(SEARCH("Priemonė",D32)))</formula>
    </cfRule>
    <cfRule type="containsText" dxfId="304" priority="407" operator="containsText" text="Uždavinys">
      <formula>NOT(ISERROR(SEARCH("Uždavinys",D32)))</formula>
    </cfRule>
    <cfRule type="containsText" dxfId="303" priority="408" operator="containsText" text="Tikslas">
      <formula>NOT(ISERROR(SEARCH("Tikslas",D32)))</formula>
    </cfRule>
  </conditionalFormatting>
  <conditionalFormatting sqref="D52 D202">
    <cfRule type="expression" dxfId="302" priority="403" stopIfTrue="1">
      <formula>NOT(ISERROR(SEARCH("Priemonė",D52)))</formula>
    </cfRule>
    <cfRule type="expression" dxfId="301" priority="404" stopIfTrue="1">
      <formula>NOT(ISERROR(SEARCH("Uždavinys",D52)))</formula>
    </cfRule>
    <cfRule type="expression" dxfId="300" priority="405" stopIfTrue="1">
      <formula>NOT(ISERROR(SEARCH("Tikslas",D52)))</formula>
    </cfRule>
  </conditionalFormatting>
  <conditionalFormatting sqref="D70">
    <cfRule type="expression" dxfId="299" priority="400" stopIfTrue="1">
      <formula>NOT(ISERROR(SEARCH("Priemonė",D70)))</formula>
    </cfRule>
    <cfRule type="expression" dxfId="298" priority="401" stopIfTrue="1">
      <formula>NOT(ISERROR(SEARCH("Uždavinys",D70)))</formula>
    </cfRule>
    <cfRule type="expression" dxfId="297" priority="402" stopIfTrue="1">
      <formula>NOT(ISERROR(SEARCH("Tikslas",D70)))</formula>
    </cfRule>
  </conditionalFormatting>
  <conditionalFormatting sqref="D214:D216 D191:D193">
    <cfRule type="containsText" dxfId="296" priority="397" operator="containsText" text="Priemonė">
      <formula>NOT(ISERROR(SEARCH("Priemonė",#REF!)))</formula>
    </cfRule>
    <cfRule type="containsText" dxfId="295" priority="398" operator="containsText" text="Uždavinys">
      <formula>NOT(ISERROR(SEARCH("Uždavinys",#REF!)))</formula>
    </cfRule>
    <cfRule type="containsText" dxfId="294" priority="399" operator="containsText" text="Tikslas">
      <formula>NOT(ISERROR(SEARCH("Tikslas",#REF!)))</formula>
    </cfRule>
  </conditionalFormatting>
  <conditionalFormatting sqref="E35 D217:D218">
    <cfRule type="expression" dxfId="293" priority="394" stopIfTrue="1">
      <formula>NOT(ISERROR(SEARCH("Priemonė",#REF!)))</formula>
    </cfRule>
    <cfRule type="expression" dxfId="292" priority="395" stopIfTrue="1">
      <formula>NOT(ISERROR(SEARCH("Uždavinys",#REF!)))</formula>
    </cfRule>
    <cfRule type="expression" dxfId="291" priority="396" stopIfTrue="1">
      <formula>NOT(ISERROR(SEARCH("Tikslas",#REF!)))</formula>
    </cfRule>
  </conditionalFormatting>
  <conditionalFormatting sqref="D35 E38 G38 E15:E16 G15:G16 E40 G40">
    <cfRule type="expression" dxfId="290" priority="391" stopIfTrue="1">
      <formula>NOT(ISERROR(SEARCH("Priemonė",#REF!)))</formula>
    </cfRule>
    <cfRule type="expression" dxfId="289" priority="392" stopIfTrue="1">
      <formula>NOT(ISERROR(SEARCH("Uždavinys",#REF!)))</formula>
    </cfRule>
    <cfRule type="expression" dxfId="288" priority="393" stopIfTrue="1">
      <formula>NOT(ISERROR(SEARCH("Tikslas",#REF!)))</formula>
    </cfRule>
  </conditionalFormatting>
  <conditionalFormatting sqref="D20:D21">
    <cfRule type="containsText" dxfId="287" priority="388" operator="containsText" text="Priemonė">
      <formula>NOT(ISERROR(SEARCH("Priemonė",#REF!)))</formula>
    </cfRule>
    <cfRule type="containsText" dxfId="286" priority="389" operator="containsText" text="Uždavinys">
      <formula>NOT(ISERROR(SEARCH("Uždavinys",#REF!)))</formula>
    </cfRule>
    <cfRule type="containsText" dxfId="285" priority="390" operator="containsText" text="Tikslas">
      <formula>NOT(ISERROR(SEARCH("Tikslas",#REF!)))</formula>
    </cfRule>
  </conditionalFormatting>
  <conditionalFormatting sqref="D36">
    <cfRule type="containsText" dxfId="284" priority="385" operator="containsText" text="Priemonė">
      <formula>NOT(ISERROR(SEARCH("Priemonė",#REF!)))</formula>
    </cfRule>
    <cfRule type="containsText" dxfId="283" priority="386" operator="containsText" text="Uždavinys">
      <formula>NOT(ISERROR(SEARCH("Uždavinys",#REF!)))</formula>
    </cfRule>
    <cfRule type="containsText" dxfId="282" priority="387" operator="containsText" text="Tikslas">
      <formula>NOT(ISERROR(SEARCH("Tikslas",#REF!)))</formula>
    </cfRule>
  </conditionalFormatting>
  <conditionalFormatting sqref="G12 D12:E12">
    <cfRule type="expression" dxfId="281" priority="382" stopIfTrue="1">
      <formula>NOT(ISERROR(SEARCH("Priemonė",D12)))</formula>
    </cfRule>
    <cfRule type="expression" dxfId="280" priority="383" stopIfTrue="1">
      <formula>NOT(ISERROR(SEARCH("Uždavinys",D12)))</formula>
    </cfRule>
    <cfRule type="expression" dxfId="279" priority="384" stopIfTrue="1">
      <formula>NOT(ISERROR(SEARCH("Tikslas",D12)))</formula>
    </cfRule>
  </conditionalFormatting>
  <conditionalFormatting sqref="D161:D163">
    <cfRule type="containsText" dxfId="278" priority="370" operator="containsText" text="Priemonė">
      <formula>NOT(ISERROR(SEARCH("Priemonė",D161)))</formula>
    </cfRule>
    <cfRule type="containsText" dxfId="277" priority="371" operator="containsText" text="Uždavinys">
      <formula>NOT(ISERROR(SEARCH("Uždavinys",D161)))</formula>
    </cfRule>
    <cfRule type="containsText" dxfId="276" priority="372" operator="containsText" text="Tikslas">
      <formula>NOT(ISERROR(SEARCH("Tikslas",D161)))</formula>
    </cfRule>
  </conditionalFormatting>
  <conditionalFormatting sqref="D168">
    <cfRule type="containsText" dxfId="275" priority="367" operator="containsText" text="Priemonė">
      <formula>NOT(ISERROR(SEARCH("Priemonė",D168)))</formula>
    </cfRule>
    <cfRule type="containsText" dxfId="274" priority="368" operator="containsText" text="Uždavinys">
      <formula>NOT(ISERROR(SEARCH("Uždavinys",D168)))</formula>
    </cfRule>
    <cfRule type="containsText" dxfId="273" priority="369" operator="containsText" text="Tikslas">
      <formula>NOT(ISERROR(SEARCH("Tikslas",D168)))</formula>
    </cfRule>
  </conditionalFormatting>
  <conditionalFormatting sqref="D170">
    <cfRule type="containsText" dxfId="272" priority="364" operator="containsText" text="Priemonė">
      <formula>NOT(ISERROR(SEARCH("Priemonė",D170)))</formula>
    </cfRule>
    <cfRule type="containsText" dxfId="271" priority="365" operator="containsText" text="Uždavinys">
      <formula>NOT(ISERROR(SEARCH("Uždavinys",D170)))</formula>
    </cfRule>
    <cfRule type="containsText" dxfId="270" priority="366" operator="containsText" text="Tikslas">
      <formula>NOT(ISERROR(SEARCH("Tikslas",D170)))</formula>
    </cfRule>
  </conditionalFormatting>
  <conditionalFormatting sqref="D37">
    <cfRule type="containsText" dxfId="269" priority="379" operator="containsText" text="Priemonė">
      <formula>NOT(ISERROR(SEARCH("Priemonė",D37)))</formula>
    </cfRule>
    <cfRule type="containsText" dxfId="268" priority="380" operator="containsText" text="Uždavinys">
      <formula>NOT(ISERROR(SEARCH("Uždavinys",D37)))</formula>
    </cfRule>
    <cfRule type="containsText" dxfId="267" priority="381" operator="containsText" text="Tikslas">
      <formula>NOT(ISERROR(SEARCH("Tikslas",D37)))</formula>
    </cfRule>
  </conditionalFormatting>
  <conditionalFormatting sqref="D158">
    <cfRule type="containsText" dxfId="266" priority="376" operator="containsText" text="Priemonė">
      <formula>NOT(ISERROR(SEARCH("Priemonė",D158)))</formula>
    </cfRule>
    <cfRule type="containsText" dxfId="265" priority="377" operator="containsText" text="Uždavinys">
      <formula>NOT(ISERROR(SEARCH("Uždavinys",D158)))</formula>
    </cfRule>
    <cfRule type="containsText" dxfId="264" priority="378" operator="containsText" text="Tikslas">
      <formula>NOT(ISERROR(SEARCH("Tikslas",D158)))</formula>
    </cfRule>
  </conditionalFormatting>
  <conditionalFormatting sqref="D155:D156">
    <cfRule type="containsText" dxfId="263" priority="373" operator="containsText" text="Priemonė">
      <formula>NOT(ISERROR(SEARCH("Priemonė",D155)))</formula>
    </cfRule>
    <cfRule type="containsText" dxfId="262" priority="374" operator="containsText" text="Uždavinys">
      <formula>NOT(ISERROR(SEARCH("Uždavinys",D155)))</formula>
    </cfRule>
    <cfRule type="containsText" dxfId="261" priority="375" operator="containsText" text="Tikslas">
      <formula>NOT(ISERROR(SEARCH("Tikslas",D155)))</formula>
    </cfRule>
  </conditionalFormatting>
  <conditionalFormatting sqref="D172">
    <cfRule type="containsText" dxfId="260" priority="361" operator="containsText" text="Priemonė">
      <formula>NOT(ISERROR(SEARCH("Priemonė",D172)))</formula>
    </cfRule>
    <cfRule type="containsText" dxfId="259" priority="362" operator="containsText" text="Uždavinys">
      <formula>NOT(ISERROR(SEARCH("Uždavinys",D172)))</formula>
    </cfRule>
    <cfRule type="containsText" dxfId="258" priority="363" operator="containsText" text="Tikslas">
      <formula>NOT(ISERROR(SEARCH("Tikslas",D172)))</formula>
    </cfRule>
  </conditionalFormatting>
  <conditionalFormatting sqref="D173">
    <cfRule type="containsText" dxfId="257" priority="358" operator="containsText" text="Priemonė">
      <formula>NOT(ISERROR(SEARCH("Priemonė",D173)))</formula>
    </cfRule>
    <cfRule type="containsText" dxfId="256" priority="359" operator="containsText" text="Uždavinys">
      <formula>NOT(ISERROR(SEARCH("Uždavinys",D173)))</formula>
    </cfRule>
    <cfRule type="containsText" dxfId="255" priority="360" operator="containsText" text="Tikslas">
      <formula>NOT(ISERROR(SEARCH("Tikslas",D173)))</formula>
    </cfRule>
  </conditionalFormatting>
  <conditionalFormatting sqref="D175">
    <cfRule type="containsText" dxfId="254" priority="352" operator="containsText" text="Priemonė">
      <formula>NOT(ISERROR(SEARCH("Priemonė",D175)))</formula>
    </cfRule>
    <cfRule type="containsText" dxfId="253" priority="353" operator="containsText" text="Uždavinys">
      <formula>NOT(ISERROR(SEARCH("Uždavinys",D175)))</formula>
    </cfRule>
    <cfRule type="containsText" dxfId="252" priority="354" operator="containsText" text="Tikslas">
      <formula>NOT(ISERROR(SEARCH("Tikslas",D175)))</formula>
    </cfRule>
  </conditionalFormatting>
  <conditionalFormatting sqref="D179">
    <cfRule type="containsText" dxfId="251" priority="349" operator="containsText" text="Priemonė">
      <formula>NOT(ISERROR(SEARCH("Priemonė",D179)))</formula>
    </cfRule>
    <cfRule type="containsText" dxfId="250" priority="350" operator="containsText" text="Uždavinys">
      <formula>NOT(ISERROR(SEARCH("Uždavinys",D179)))</formula>
    </cfRule>
    <cfRule type="containsText" dxfId="249" priority="351" operator="containsText" text="Tikslas">
      <formula>NOT(ISERROR(SEARCH("Tikslas",D179)))</formula>
    </cfRule>
  </conditionalFormatting>
  <conditionalFormatting sqref="D185">
    <cfRule type="containsText" dxfId="248" priority="340" operator="containsText" text="Priemonė">
      <formula>NOT(ISERROR(SEARCH("Priemonė",D185)))</formula>
    </cfRule>
    <cfRule type="containsText" dxfId="247" priority="341" operator="containsText" text="Uždavinys">
      <formula>NOT(ISERROR(SEARCH("Uždavinys",D185)))</formula>
    </cfRule>
    <cfRule type="containsText" dxfId="246" priority="342" operator="containsText" text="Tikslas">
      <formula>NOT(ISERROR(SEARCH("Tikslas",D185)))</formula>
    </cfRule>
  </conditionalFormatting>
  <conditionalFormatting sqref="D186">
    <cfRule type="expression" dxfId="245" priority="337" stopIfTrue="1">
      <formula>NOT(ISERROR(SEARCH("Priemonė",D186)))</formula>
    </cfRule>
    <cfRule type="expression" dxfId="244" priority="338" stopIfTrue="1">
      <formula>NOT(ISERROR(SEARCH("Uždavinys",D186)))</formula>
    </cfRule>
    <cfRule type="expression" dxfId="243" priority="339" stopIfTrue="1">
      <formula>NOT(ISERROR(SEARCH("Tikslas",D186)))</formula>
    </cfRule>
  </conditionalFormatting>
  <conditionalFormatting sqref="D187">
    <cfRule type="containsText" dxfId="242" priority="334" operator="containsText" text="Priemonė">
      <formula>NOT(ISERROR(SEARCH("Priemonė",D187)))</formula>
    </cfRule>
    <cfRule type="containsText" dxfId="241" priority="335" operator="containsText" text="Uždavinys">
      <formula>NOT(ISERROR(SEARCH("Uždavinys",D187)))</formula>
    </cfRule>
    <cfRule type="containsText" dxfId="240" priority="336" operator="containsText" text="Tikslas">
      <formula>NOT(ISERROR(SEARCH("Tikslas",D187)))</formula>
    </cfRule>
  </conditionalFormatting>
  <conditionalFormatting sqref="D13">
    <cfRule type="containsText" dxfId="239" priority="331" operator="containsText" text="Priemonė">
      <formula>NOT(ISERROR(SEARCH("Priemonė",#REF!)))</formula>
    </cfRule>
    <cfRule type="containsText" dxfId="238" priority="332" operator="containsText" text="Uždavinys">
      <formula>NOT(ISERROR(SEARCH("Uždavinys",#REF!)))</formula>
    </cfRule>
    <cfRule type="containsText" dxfId="237" priority="333" operator="containsText" text="Tikslas">
      <formula>NOT(ISERROR(SEARCH("Tikslas",#REF!)))</formula>
    </cfRule>
  </conditionalFormatting>
  <conditionalFormatting sqref="D22">
    <cfRule type="containsText" dxfId="236" priority="325" operator="containsText" text="Priemonė">
      <formula>NOT(ISERROR(SEARCH("Priemonė",#REF!)))</formula>
    </cfRule>
    <cfRule type="containsText" dxfId="235" priority="326" operator="containsText" text="Uždavinys">
      <formula>NOT(ISERROR(SEARCH("Uždavinys",#REF!)))</formula>
    </cfRule>
    <cfRule type="containsText" dxfId="234" priority="327" operator="containsText" text="Tikslas">
      <formula>NOT(ISERROR(SEARCH("Tikslas",#REF!)))</formula>
    </cfRule>
  </conditionalFormatting>
  <conditionalFormatting sqref="D23">
    <cfRule type="containsText" dxfId="233" priority="322" operator="containsText" text="Priemonė">
      <formula>NOT(ISERROR(SEARCH("Priemonė",#REF!)))</formula>
    </cfRule>
    <cfRule type="containsText" dxfId="232" priority="323" operator="containsText" text="Uždavinys">
      <formula>NOT(ISERROR(SEARCH("Uždavinys",#REF!)))</formula>
    </cfRule>
    <cfRule type="containsText" dxfId="231" priority="324" operator="containsText" text="Tikslas">
      <formula>NOT(ISERROR(SEARCH("Tikslas",#REF!)))</formula>
    </cfRule>
  </conditionalFormatting>
  <conditionalFormatting sqref="D25:D26">
    <cfRule type="containsText" dxfId="230" priority="319" operator="containsText" text="Priemonė">
      <formula>NOT(ISERROR(SEARCH("Priemonė",#REF!)))</formula>
    </cfRule>
    <cfRule type="containsText" dxfId="229" priority="320" operator="containsText" text="Uždavinys">
      <formula>NOT(ISERROR(SEARCH("Uždavinys",#REF!)))</formula>
    </cfRule>
    <cfRule type="containsText" dxfId="228" priority="321" operator="containsText" text="Tikslas">
      <formula>NOT(ISERROR(SEARCH("Tikslas",#REF!)))</formula>
    </cfRule>
  </conditionalFormatting>
  <conditionalFormatting sqref="D27">
    <cfRule type="containsText" dxfId="227" priority="316" operator="containsText" text="Priemonė">
      <formula>NOT(ISERROR(SEARCH("Priemonė",#REF!)))</formula>
    </cfRule>
    <cfRule type="containsText" dxfId="226" priority="317" operator="containsText" text="Uždavinys">
      <formula>NOT(ISERROR(SEARCH("Uždavinys",#REF!)))</formula>
    </cfRule>
    <cfRule type="containsText" dxfId="225" priority="318" operator="containsText" text="Tikslas">
      <formula>NOT(ISERROR(SEARCH("Tikslas",#REF!)))</formula>
    </cfRule>
  </conditionalFormatting>
  <conditionalFormatting sqref="D29">
    <cfRule type="containsText" dxfId="224" priority="313" operator="containsText" text="Priemonė">
      <formula>NOT(ISERROR(SEARCH("Priemonė",#REF!)))</formula>
    </cfRule>
    <cfRule type="containsText" dxfId="223" priority="314" operator="containsText" text="Uždavinys">
      <formula>NOT(ISERROR(SEARCH("Uždavinys",#REF!)))</formula>
    </cfRule>
    <cfRule type="containsText" dxfId="222" priority="315" operator="containsText" text="Tikslas">
      <formula>NOT(ISERROR(SEARCH("Tikslas",#REF!)))</formula>
    </cfRule>
  </conditionalFormatting>
  <conditionalFormatting sqref="D167">
    <cfRule type="containsText" dxfId="221" priority="310" operator="containsText" text="Priemonė">
      <formula>NOT(ISERROR(SEARCH("Priemonė",D167)))</formula>
    </cfRule>
    <cfRule type="containsText" dxfId="220" priority="311" operator="containsText" text="Uždavinys">
      <formula>NOT(ISERROR(SEARCH("Uždavinys",D167)))</formula>
    </cfRule>
    <cfRule type="containsText" dxfId="219" priority="312" operator="containsText" text="Tikslas">
      <formula>NOT(ISERROR(SEARCH("Tikslas",D167)))</formula>
    </cfRule>
  </conditionalFormatting>
  <conditionalFormatting sqref="D169">
    <cfRule type="containsText" dxfId="218" priority="307" operator="containsText" text="Priemonė">
      <formula>NOT(ISERROR(SEARCH("Priemonė",D169)))</formula>
    </cfRule>
    <cfRule type="containsText" dxfId="217" priority="308" operator="containsText" text="Uždavinys">
      <formula>NOT(ISERROR(SEARCH("Uždavinys",D169)))</formula>
    </cfRule>
    <cfRule type="containsText" dxfId="216" priority="309" operator="containsText" text="Tikslas">
      <formula>NOT(ISERROR(SEARCH("Tikslas",D169)))</formula>
    </cfRule>
  </conditionalFormatting>
  <conditionalFormatting sqref="D171">
    <cfRule type="containsText" dxfId="215" priority="304" operator="containsText" text="Priemonė">
      <formula>NOT(ISERROR(SEARCH("Priemonė",D171)))</formula>
    </cfRule>
    <cfRule type="containsText" dxfId="214" priority="305" operator="containsText" text="Uždavinys">
      <formula>NOT(ISERROR(SEARCH("Uždavinys",D171)))</formula>
    </cfRule>
    <cfRule type="containsText" dxfId="213" priority="306" operator="containsText" text="Tikslas">
      <formula>NOT(ISERROR(SEARCH("Tikslas",D171)))</formula>
    </cfRule>
  </conditionalFormatting>
  <conditionalFormatting sqref="D176">
    <cfRule type="containsText" dxfId="212" priority="298" operator="containsText" text="Priemonė">
      <formula>NOT(ISERROR(SEARCH("Priemonė",D176)))</formula>
    </cfRule>
    <cfRule type="containsText" dxfId="211" priority="299" operator="containsText" text="Uždavinys">
      <formula>NOT(ISERROR(SEARCH("Uždavinys",D176)))</formula>
    </cfRule>
    <cfRule type="containsText" dxfId="210" priority="300" operator="containsText" text="Tikslas">
      <formula>NOT(ISERROR(SEARCH("Tikslas",D176)))</formula>
    </cfRule>
  </conditionalFormatting>
  <conditionalFormatting sqref="D17">
    <cfRule type="containsText" dxfId="209" priority="292" operator="containsText" text="Priemonė">
      <formula>NOT(ISERROR(SEARCH("Priemonė",#REF!)))</formula>
    </cfRule>
    <cfRule type="containsText" dxfId="208" priority="293" operator="containsText" text="Uždavinys">
      <formula>NOT(ISERROR(SEARCH("Uždavinys",#REF!)))</formula>
    </cfRule>
    <cfRule type="containsText" dxfId="207" priority="294" operator="containsText" text="Tikslas">
      <formula>NOT(ISERROR(SEARCH("Tikslas",#REF!)))</formula>
    </cfRule>
  </conditionalFormatting>
  <conditionalFormatting sqref="D257">
    <cfRule type="containsText" dxfId="206" priority="289" operator="containsText" text="Priemonė">
      <formula>NOT(ISERROR(SEARCH("Priemonė",D257)))</formula>
    </cfRule>
    <cfRule type="containsText" dxfId="205" priority="290" operator="containsText" text="Uždavinys">
      <formula>NOT(ISERROR(SEARCH("Uždavinys",D257)))</formula>
    </cfRule>
    <cfRule type="containsText" dxfId="204" priority="291" operator="containsText" text="Tikslas">
      <formula>NOT(ISERROR(SEARCH("Tikslas",D257)))</formula>
    </cfRule>
  </conditionalFormatting>
  <conditionalFormatting sqref="D258:D260">
    <cfRule type="expression" dxfId="203" priority="286" stopIfTrue="1">
      <formula>NOT(ISERROR(SEARCH("Priemonė",D258)))</formula>
    </cfRule>
    <cfRule type="expression" dxfId="202" priority="287" stopIfTrue="1">
      <formula>NOT(ISERROR(SEARCH("Uždavinys",D258)))</formula>
    </cfRule>
    <cfRule type="expression" dxfId="201" priority="288" stopIfTrue="1">
      <formula>NOT(ISERROR(SEARCH("Tikslas",D258)))</formula>
    </cfRule>
  </conditionalFormatting>
  <conditionalFormatting sqref="D261">
    <cfRule type="containsText" dxfId="200" priority="283" operator="containsText" text="Priemonė">
      <formula>NOT(ISERROR(SEARCH("Priemonė",D261)))</formula>
    </cfRule>
    <cfRule type="containsText" dxfId="199" priority="284" operator="containsText" text="Uždavinys">
      <formula>NOT(ISERROR(SEARCH("Uždavinys",D261)))</formula>
    </cfRule>
    <cfRule type="containsText" dxfId="198" priority="285" operator="containsText" text="Tikslas">
      <formula>NOT(ISERROR(SEARCH("Tikslas",D261)))</formula>
    </cfRule>
  </conditionalFormatting>
  <conditionalFormatting sqref="D223">
    <cfRule type="containsText" dxfId="197" priority="280" operator="containsText" text="Priemonė">
      <formula>NOT(ISERROR(SEARCH("Priemonė",D223)))</formula>
    </cfRule>
    <cfRule type="containsText" dxfId="196" priority="281" operator="containsText" text="Uždavinys">
      <formula>NOT(ISERROR(SEARCH("Uždavinys",D223)))</formula>
    </cfRule>
    <cfRule type="containsText" dxfId="195" priority="282" operator="containsText" text="Tikslas">
      <formula>NOT(ISERROR(SEARCH("Tikslas",D223)))</formula>
    </cfRule>
  </conditionalFormatting>
  <conditionalFormatting sqref="D226">
    <cfRule type="containsText" dxfId="194" priority="277" operator="containsText" text="Priemonė">
      <formula>NOT(ISERROR(SEARCH("Priemonė",D226)))</formula>
    </cfRule>
    <cfRule type="containsText" dxfId="193" priority="278" operator="containsText" text="Uždavinys">
      <formula>NOT(ISERROR(SEARCH("Uždavinys",D226)))</formula>
    </cfRule>
    <cfRule type="containsText" dxfId="192" priority="279" operator="containsText" text="Tikslas">
      <formula>NOT(ISERROR(SEARCH("Tikslas",D226)))</formula>
    </cfRule>
  </conditionalFormatting>
  <conditionalFormatting sqref="D224">
    <cfRule type="containsText" dxfId="191" priority="274" operator="containsText" text="Priemonė">
      <formula>NOT(ISERROR(SEARCH("Priemonė",D224)))</formula>
    </cfRule>
    <cfRule type="containsText" dxfId="190" priority="275" operator="containsText" text="Uždavinys">
      <formula>NOT(ISERROR(SEARCH("Uždavinys",D224)))</formula>
    </cfRule>
    <cfRule type="containsText" dxfId="189" priority="276" operator="containsText" text="Tikslas">
      <formula>NOT(ISERROR(SEARCH("Tikslas",D224)))</formula>
    </cfRule>
  </conditionalFormatting>
  <conditionalFormatting sqref="D225">
    <cfRule type="containsText" dxfId="188" priority="271" operator="containsText" text="Priemonė">
      <formula>NOT(ISERROR(SEARCH("Priemonė",D225)))</formula>
    </cfRule>
    <cfRule type="containsText" dxfId="187" priority="272" operator="containsText" text="Uždavinys">
      <formula>NOT(ISERROR(SEARCH("Uždavinys",D225)))</formula>
    </cfRule>
    <cfRule type="containsText" dxfId="186" priority="273" operator="containsText" text="Tikslas">
      <formula>NOT(ISERROR(SEARCH("Tikslas",D225)))</formula>
    </cfRule>
  </conditionalFormatting>
  <conditionalFormatting sqref="D222">
    <cfRule type="containsText" dxfId="185" priority="265" operator="containsText" text="Priemonė">
      <formula>NOT(ISERROR(SEARCH("Priemonė",D222)))</formula>
    </cfRule>
    <cfRule type="containsText" dxfId="184" priority="266" operator="containsText" text="Uždavinys">
      <formula>NOT(ISERROR(SEARCH("Uždavinys",D222)))</formula>
    </cfRule>
    <cfRule type="containsText" dxfId="183" priority="267" operator="containsText" text="Tikslas">
      <formula>NOT(ISERROR(SEARCH("Tikslas",D222)))</formula>
    </cfRule>
  </conditionalFormatting>
  <conditionalFormatting sqref="D242">
    <cfRule type="expression" dxfId="182" priority="262" stopIfTrue="1">
      <formula>NOT(ISERROR(SEARCH("Priemonė",D242)))</formula>
    </cfRule>
    <cfRule type="expression" dxfId="181" priority="263" stopIfTrue="1">
      <formula>NOT(ISERROR(SEARCH("Uždavinys",D242)))</formula>
    </cfRule>
    <cfRule type="expression" dxfId="180" priority="264" stopIfTrue="1">
      <formula>NOT(ISERROR(SEARCH("Tikslas",D242)))</formula>
    </cfRule>
  </conditionalFormatting>
  <conditionalFormatting sqref="D243">
    <cfRule type="containsText" dxfId="179" priority="259" operator="containsText" text="Priemonė">
      <formula>NOT(ISERROR(SEARCH("Priemonė",D243)))</formula>
    </cfRule>
    <cfRule type="containsText" dxfId="178" priority="260" operator="containsText" text="Uždavinys">
      <formula>NOT(ISERROR(SEARCH("Uždavinys",D243)))</formula>
    </cfRule>
    <cfRule type="containsText" dxfId="177" priority="261" operator="containsText" text="Tikslas">
      <formula>NOT(ISERROR(SEARCH("Tikslas",D243)))</formula>
    </cfRule>
  </conditionalFormatting>
  <conditionalFormatting sqref="D241">
    <cfRule type="containsText" dxfId="176" priority="256" operator="containsText" text="Priemonė">
      <formula>NOT(ISERROR(SEARCH("Priemonė",D241)))</formula>
    </cfRule>
    <cfRule type="containsText" dxfId="175" priority="257" operator="containsText" text="Uždavinys">
      <formula>NOT(ISERROR(SEARCH("Uždavinys",D241)))</formula>
    </cfRule>
    <cfRule type="containsText" dxfId="174" priority="258" operator="containsText" text="Tikslas">
      <formula>NOT(ISERROR(SEARCH("Tikslas",D241)))</formula>
    </cfRule>
  </conditionalFormatting>
  <conditionalFormatting sqref="D238">
    <cfRule type="containsText" dxfId="173" priority="253" operator="containsText" text="Priemonė">
      <formula>NOT(ISERROR(SEARCH("Priemonė",D238)))</formula>
    </cfRule>
    <cfRule type="containsText" dxfId="172" priority="254" operator="containsText" text="Uždavinys">
      <formula>NOT(ISERROR(SEARCH("Uždavinys",D238)))</formula>
    </cfRule>
    <cfRule type="containsText" dxfId="171" priority="255" operator="containsText" text="Tikslas">
      <formula>NOT(ISERROR(SEARCH("Tikslas",D238)))</formula>
    </cfRule>
  </conditionalFormatting>
  <conditionalFormatting sqref="D237">
    <cfRule type="containsText" dxfId="170" priority="250" operator="containsText" text="Priemonė">
      <formula>NOT(ISERROR(SEARCH("Priemonė",D237)))</formula>
    </cfRule>
    <cfRule type="containsText" dxfId="169" priority="251" operator="containsText" text="Uždavinys">
      <formula>NOT(ISERROR(SEARCH("Uždavinys",D237)))</formula>
    </cfRule>
    <cfRule type="containsText" dxfId="168" priority="252" operator="containsText" text="Tikslas">
      <formula>NOT(ISERROR(SEARCH("Tikslas",D237)))</formula>
    </cfRule>
  </conditionalFormatting>
  <conditionalFormatting sqref="D240">
    <cfRule type="containsText" dxfId="167" priority="247" operator="containsText" text="Priemonė">
      <formula>NOT(ISERROR(SEARCH("Priemonė",D240)))</formula>
    </cfRule>
    <cfRule type="containsText" dxfId="166" priority="248" operator="containsText" text="Uždavinys">
      <formula>NOT(ISERROR(SEARCH("Uždavinys",D240)))</formula>
    </cfRule>
    <cfRule type="containsText" dxfId="165" priority="249" operator="containsText" text="Tikslas">
      <formula>NOT(ISERROR(SEARCH("Tikslas",D240)))</formula>
    </cfRule>
  </conditionalFormatting>
  <conditionalFormatting sqref="D73">
    <cfRule type="containsText" dxfId="164" priority="241" operator="containsText" text="Priemonė">
      <formula>NOT(ISERROR(SEARCH("Priemonė",D73)))</formula>
    </cfRule>
    <cfRule type="containsText" dxfId="163" priority="242" operator="containsText" text="Uždavinys">
      <formula>NOT(ISERROR(SEARCH("Uždavinys",D73)))</formula>
    </cfRule>
    <cfRule type="containsText" dxfId="162" priority="243" operator="containsText" text="Tikslas">
      <formula>NOT(ISERROR(SEARCH("Tikslas",D73)))</formula>
    </cfRule>
  </conditionalFormatting>
  <conditionalFormatting sqref="D239">
    <cfRule type="expression" dxfId="161" priority="244" stopIfTrue="1">
      <formula>NOT(ISERROR(SEARCH("Priemonė",D239)))</formula>
    </cfRule>
    <cfRule type="expression" dxfId="160" priority="245" stopIfTrue="1">
      <formula>NOT(ISERROR(SEARCH("Uždavinys",D239)))</formula>
    </cfRule>
    <cfRule type="expression" dxfId="159" priority="246" stopIfTrue="1">
      <formula>NOT(ISERROR(SEARCH("Tikslas",D239)))</formula>
    </cfRule>
  </conditionalFormatting>
  <conditionalFormatting sqref="D157">
    <cfRule type="containsText" dxfId="158" priority="238" operator="containsText" text="Priemonė">
      <formula>NOT(ISERROR(SEARCH("Priemonė",D157)))</formula>
    </cfRule>
    <cfRule type="containsText" dxfId="157" priority="239" operator="containsText" text="Uždavinys">
      <formula>NOT(ISERROR(SEARCH("Uždavinys",D157)))</formula>
    </cfRule>
    <cfRule type="containsText" dxfId="156" priority="240" operator="containsText" text="Tikslas">
      <formula>NOT(ISERROR(SEARCH("Tikslas",D157)))</formula>
    </cfRule>
  </conditionalFormatting>
  <conditionalFormatting sqref="D244">
    <cfRule type="containsText" dxfId="155" priority="235" operator="containsText" text="Priemonė">
      <formula>NOT(ISERROR(SEARCH("Priemonė",D244)))</formula>
    </cfRule>
    <cfRule type="containsText" dxfId="154" priority="236" operator="containsText" text="Uždavinys">
      <formula>NOT(ISERROR(SEARCH("Uždavinys",D244)))</formula>
    </cfRule>
    <cfRule type="containsText" dxfId="153" priority="237" operator="containsText" text="Tikslas">
      <formula>NOT(ISERROR(SEARCH("Tikslas",D244)))</formula>
    </cfRule>
  </conditionalFormatting>
  <conditionalFormatting sqref="D245">
    <cfRule type="containsText" dxfId="152" priority="232" operator="containsText" text="Priemonė">
      <formula>NOT(ISERROR(SEARCH("Priemonė",D245)))</formula>
    </cfRule>
    <cfRule type="containsText" dxfId="151" priority="233" operator="containsText" text="Uždavinys">
      <formula>NOT(ISERROR(SEARCH("Uždavinys",D245)))</formula>
    </cfRule>
    <cfRule type="containsText" dxfId="150" priority="234" operator="containsText" text="Tikslas">
      <formula>NOT(ISERROR(SEARCH("Tikslas",D245)))</formula>
    </cfRule>
  </conditionalFormatting>
  <conditionalFormatting sqref="D244:D246">
    <cfRule type="expression" dxfId="149" priority="229" stopIfTrue="1">
      <formula>NOT(ISERROR(SEARCH("Priemonė",D244)))</formula>
    </cfRule>
    <cfRule type="expression" dxfId="148" priority="230" stopIfTrue="1">
      <formula>NOT(ISERROR(SEARCH("Uždavinys",D244)))</formula>
    </cfRule>
    <cfRule type="expression" dxfId="147" priority="231" stopIfTrue="1">
      <formula>NOT(ISERROR(SEARCH("Tikslas",D244)))</formula>
    </cfRule>
  </conditionalFormatting>
  <conditionalFormatting sqref="D247">
    <cfRule type="expression" dxfId="146" priority="226" stopIfTrue="1">
      <formula>NOT(ISERROR(SEARCH("Priemonė",D247)))</formula>
    </cfRule>
    <cfRule type="expression" dxfId="145" priority="227" stopIfTrue="1">
      <formula>NOT(ISERROR(SEARCH("Uždavinys",D247)))</formula>
    </cfRule>
    <cfRule type="expression" dxfId="144" priority="228" stopIfTrue="1">
      <formula>NOT(ISERROR(SEARCH("Tikslas",D247)))</formula>
    </cfRule>
  </conditionalFormatting>
  <conditionalFormatting sqref="D248">
    <cfRule type="expression" dxfId="143" priority="223" stopIfTrue="1">
      <formula>NOT(ISERROR(SEARCH("Priemonė",D248)))</formula>
    </cfRule>
    <cfRule type="expression" dxfId="142" priority="224" stopIfTrue="1">
      <formula>NOT(ISERROR(SEARCH("Uždavinys",D248)))</formula>
    </cfRule>
    <cfRule type="expression" dxfId="141" priority="225" stopIfTrue="1">
      <formula>NOT(ISERROR(SEARCH("Tikslas",D248)))</formula>
    </cfRule>
  </conditionalFormatting>
  <conditionalFormatting sqref="D249">
    <cfRule type="expression" dxfId="140" priority="220" stopIfTrue="1">
      <formula>NOT(ISERROR(SEARCH("Priemonė",D249)))</formula>
    </cfRule>
    <cfRule type="expression" dxfId="139" priority="221" stopIfTrue="1">
      <formula>NOT(ISERROR(SEARCH("Uždavinys",D249)))</formula>
    </cfRule>
    <cfRule type="expression" dxfId="138" priority="222" stopIfTrue="1">
      <formula>NOT(ISERROR(SEARCH("Tikslas",D249)))</formula>
    </cfRule>
  </conditionalFormatting>
  <conditionalFormatting sqref="D250">
    <cfRule type="expression" dxfId="137" priority="217" stopIfTrue="1">
      <formula>NOT(ISERROR(SEARCH("Priemonė",D250)))</formula>
    </cfRule>
    <cfRule type="expression" dxfId="136" priority="218" stopIfTrue="1">
      <formula>NOT(ISERROR(SEARCH("Uždavinys",D250)))</formula>
    </cfRule>
    <cfRule type="expression" dxfId="135" priority="219" stopIfTrue="1">
      <formula>NOT(ISERROR(SEARCH("Tikslas",D250)))</formula>
    </cfRule>
  </conditionalFormatting>
  <conditionalFormatting sqref="D251">
    <cfRule type="expression" dxfId="134" priority="214" stopIfTrue="1">
      <formula>NOT(ISERROR(SEARCH("Priemonė",D251)))</formula>
    </cfRule>
    <cfRule type="expression" dxfId="133" priority="215" stopIfTrue="1">
      <formula>NOT(ISERROR(SEARCH("Uždavinys",D251)))</formula>
    </cfRule>
    <cfRule type="expression" dxfId="132" priority="216" stopIfTrue="1">
      <formula>NOT(ISERROR(SEARCH("Tikslas",D251)))</formula>
    </cfRule>
  </conditionalFormatting>
  <conditionalFormatting sqref="D252">
    <cfRule type="expression" dxfId="131" priority="211" stopIfTrue="1">
      <formula>NOT(ISERROR(SEARCH("Priemonė",D252)))</formula>
    </cfRule>
    <cfRule type="expression" dxfId="130" priority="212" stopIfTrue="1">
      <formula>NOT(ISERROR(SEARCH("Uždavinys",D252)))</formula>
    </cfRule>
    <cfRule type="expression" dxfId="129" priority="213" stopIfTrue="1">
      <formula>NOT(ISERROR(SEARCH("Tikslas",D252)))</formula>
    </cfRule>
  </conditionalFormatting>
  <conditionalFormatting sqref="D253">
    <cfRule type="expression" dxfId="128" priority="208" stopIfTrue="1">
      <formula>NOT(ISERROR(SEARCH("Priemonė",D253)))</formula>
    </cfRule>
    <cfRule type="expression" dxfId="127" priority="209" stopIfTrue="1">
      <formula>NOT(ISERROR(SEARCH("Uždavinys",D253)))</formula>
    </cfRule>
    <cfRule type="expression" dxfId="126" priority="210" stopIfTrue="1">
      <formula>NOT(ISERROR(SEARCH("Tikslas",D253)))</formula>
    </cfRule>
  </conditionalFormatting>
  <conditionalFormatting sqref="D246">
    <cfRule type="containsText" dxfId="125" priority="205" operator="containsText" text="Priemonė">
      <formula>NOT(ISERROR(SEARCH("Priemonė",D246)))</formula>
    </cfRule>
    <cfRule type="containsText" dxfId="124" priority="206" operator="containsText" text="Uždavinys">
      <formula>NOT(ISERROR(SEARCH("Uždavinys",D246)))</formula>
    </cfRule>
    <cfRule type="containsText" dxfId="123" priority="207" operator="containsText" text="Tikslas">
      <formula>NOT(ISERROR(SEARCH("Tikslas",D246)))</formula>
    </cfRule>
  </conditionalFormatting>
  <conditionalFormatting sqref="D233">
    <cfRule type="containsText" dxfId="122" priority="190" operator="containsText" text="Priemonė">
      <formula>NOT(ISERROR(SEARCH("Priemonė",D233)))</formula>
    </cfRule>
    <cfRule type="containsText" dxfId="121" priority="191" operator="containsText" text="Uždavinys">
      <formula>NOT(ISERROR(SEARCH("Uždavinys",D233)))</formula>
    </cfRule>
    <cfRule type="containsText" dxfId="120" priority="192" operator="containsText" text="Tikslas">
      <formula>NOT(ISERROR(SEARCH("Tikslas",D233)))</formula>
    </cfRule>
  </conditionalFormatting>
  <conditionalFormatting sqref="D234 D230 D236">
    <cfRule type="containsText" dxfId="119" priority="202" operator="containsText" text="Priemonė">
      <formula>NOT(ISERROR(SEARCH("Priemonė",D230)))</formula>
    </cfRule>
    <cfRule type="containsText" dxfId="118" priority="203" operator="containsText" text="Uždavinys">
      <formula>NOT(ISERROR(SEARCH("Uždavinys",D230)))</formula>
    </cfRule>
    <cfRule type="containsText" dxfId="117" priority="204" operator="containsText" text="Tikslas">
      <formula>NOT(ISERROR(SEARCH("Tikslas",D230)))</formula>
    </cfRule>
  </conditionalFormatting>
  <conditionalFormatting sqref="D231">
    <cfRule type="containsText" dxfId="116" priority="199" operator="containsText" text="Priemonė">
      <formula>NOT(ISERROR(SEARCH("Priemonė",D231)))</formula>
    </cfRule>
    <cfRule type="containsText" dxfId="115" priority="200" operator="containsText" text="Uždavinys">
      <formula>NOT(ISERROR(SEARCH("Uždavinys",D231)))</formula>
    </cfRule>
    <cfRule type="containsText" dxfId="114" priority="201" operator="containsText" text="Tikslas">
      <formula>NOT(ISERROR(SEARCH("Tikslas",D231)))</formula>
    </cfRule>
  </conditionalFormatting>
  <conditionalFormatting sqref="D232">
    <cfRule type="containsText" dxfId="113" priority="196" operator="containsText" text="Priemonė">
      <formula>NOT(ISERROR(SEARCH("Priemonė",D232)))</formula>
    </cfRule>
    <cfRule type="containsText" dxfId="112" priority="197" operator="containsText" text="Uždavinys">
      <formula>NOT(ISERROR(SEARCH("Uždavinys",D232)))</formula>
    </cfRule>
    <cfRule type="containsText" dxfId="111" priority="198" operator="containsText" text="Tikslas">
      <formula>NOT(ISERROR(SEARCH("Tikslas",D232)))</formula>
    </cfRule>
  </conditionalFormatting>
  <conditionalFormatting sqref="D235:D236">
    <cfRule type="expression" dxfId="110" priority="193" stopIfTrue="1">
      <formula>NOT(ISERROR(SEARCH("Priemonė",D235)))</formula>
    </cfRule>
    <cfRule type="expression" dxfId="109" priority="194" stopIfTrue="1">
      <formula>NOT(ISERROR(SEARCH("Uždavinys",D235)))</formula>
    </cfRule>
    <cfRule type="expression" dxfId="108" priority="195" stopIfTrue="1">
      <formula>NOT(ISERROR(SEARCH("Tikslas",D235)))</formula>
    </cfRule>
  </conditionalFormatting>
  <conditionalFormatting sqref="D18">
    <cfRule type="containsText" dxfId="107" priority="187" operator="containsText" text="Priemonė">
      <formula>NOT(ISERROR(SEARCH("Priemonė",D18)))</formula>
    </cfRule>
    <cfRule type="containsText" dxfId="106" priority="188" operator="containsText" text="Uždavinys">
      <formula>NOT(ISERROR(SEARCH("Uždavinys",D18)))</formula>
    </cfRule>
    <cfRule type="containsText" dxfId="105" priority="189" operator="containsText" text="Tikslas">
      <formula>NOT(ISERROR(SEARCH("Tikslas",D18)))</formula>
    </cfRule>
  </conditionalFormatting>
  <conditionalFormatting sqref="D103">
    <cfRule type="containsText" dxfId="104" priority="184" operator="containsText" text="Priemonė">
      <formula>NOT(ISERROR(SEARCH("Priemonė",D103)))</formula>
    </cfRule>
    <cfRule type="containsText" dxfId="103" priority="185" operator="containsText" text="Uždavinys">
      <formula>NOT(ISERROR(SEARCH("Uždavinys",D103)))</formula>
    </cfRule>
    <cfRule type="containsText" dxfId="102" priority="186" operator="containsText" text="Tikslas">
      <formula>NOT(ISERROR(SEARCH("Tikslas",D103)))</formula>
    </cfRule>
  </conditionalFormatting>
  <conditionalFormatting sqref="D46">
    <cfRule type="containsText" dxfId="101" priority="181" operator="containsText" text="Priemonė">
      <formula>NOT(ISERROR(SEARCH("Priemonė",D46)))</formula>
    </cfRule>
    <cfRule type="containsText" dxfId="100" priority="182" operator="containsText" text="Uždavinys">
      <formula>NOT(ISERROR(SEARCH("Uždavinys",D46)))</formula>
    </cfRule>
    <cfRule type="containsText" dxfId="99" priority="183" operator="containsText" text="Tikslas">
      <formula>NOT(ISERROR(SEARCH("Tikslas",D46)))</formula>
    </cfRule>
  </conditionalFormatting>
  <conditionalFormatting sqref="D48">
    <cfRule type="containsText" dxfId="98" priority="178" operator="containsText" text="Priemonė">
      <formula>NOT(ISERROR(SEARCH("Priemonė",D48)))</formula>
    </cfRule>
    <cfRule type="containsText" dxfId="97" priority="179" operator="containsText" text="Uždavinys">
      <formula>NOT(ISERROR(SEARCH("Uždavinys",D48)))</formula>
    </cfRule>
    <cfRule type="containsText" dxfId="96" priority="180" operator="containsText" text="Tikslas">
      <formula>NOT(ISERROR(SEARCH("Tikslas",D48)))</formula>
    </cfRule>
  </conditionalFormatting>
  <conditionalFormatting sqref="D49">
    <cfRule type="containsText" dxfId="95" priority="175" operator="containsText" text="Priemonė">
      <formula>NOT(ISERROR(SEARCH("Priemonė",D49)))</formula>
    </cfRule>
    <cfRule type="containsText" dxfId="94" priority="176" operator="containsText" text="Uždavinys">
      <formula>NOT(ISERROR(SEARCH("Uždavinys",D49)))</formula>
    </cfRule>
    <cfRule type="containsText" dxfId="93" priority="177" operator="containsText" text="Tikslas">
      <formula>NOT(ISERROR(SEARCH("Tikslas",D49)))</formula>
    </cfRule>
  </conditionalFormatting>
  <conditionalFormatting sqref="D50">
    <cfRule type="containsText" dxfId="92" priority="172" operator="containsText" text="Priemonė">
      <formula>NOT(ISERROR(SEARCH("Priemonė",D50)))</formula>
    </cfRule>
    <cfRule type="containsText" dxfId="91" priority="173" operator="containsText" text="Uždavinys">
      <formula>NOT(ISERROR(SEARCH("Uždavinys",D50)))</formula>
    </cfRule>
    <cfRule type="containsText" dxfId="90" priority="174" operator="containsText" text="Tikslas">
      <formula>NOT(ISERROR(SEARCH("Tikslas",D50)))</formula>
    </cfRule>
  </conditionalFormatting>
  <conditionalFormatting sqref="D51">
    <cfRule type="containsText" dxfId="89" priority="169" operator="containsText" text="Priemonė">
      <formula>NOT(ISERROR(SEARCH("Priemonė",D51)))</formula>
    </cfRule>
    <cfRule type="containsText" dxfId="88" priority="170" operator="containsText" text="Uždavinys">
      <formula>NOT(ISERROR(SEARCH("Uždavinys",D51)))</formula>
    </cfRule>
    <cfRule type="containsText" dxfId="87" priority="171" operator="containsText" text="Tikslas">
      <formula>NOT(ISERROR(SEARCH("Tikslas",D51)))</formula>
    </cfRule>
  </conditionalFormatting>
  <conditionalFormatting sqref="D53">
    <cfRule type="expression" dxfId="86" priority="166" stopIfTrue="1">
      <formula>NOT(ISERROR(SEARCH("Priemonė",D53)))</formula>
    </cfRule>
    <cfRule type="expression" dxfId="85" priority="167" stopIfTrue="1">
      <formula>NOT(ISERROR(SEARCH("Uždavinys",D53)))</formula>
    </cfRule>
    <cfRule type="expression" dxfId="84" priority="168" stopIfTrue="1">
      <formula>NOT(ISERROR(SEARCH("Tikslas",D53)))</formula>
    </cfRule>
  </conditionalFormatting>
  <conditionalFormatting sqref="D54">
    <cfRule type="containsText" dxfId="83" priority="163" operator="containsText" text="Priemonė">
      <formula>NOT(ISERROR(SEARCH("Priemonė",D54)))</formula>
    </cfRule>
    <cfRule type="containsText" dxfId="82" priority="164" operator="containsText" text="Uždavinys">
      <formula>NOT(ISERROR(SEARCH("Uždavinys",D54)))</formula>
    </cfRule>
    <cfRule type="containsText" dxfId="81" priority="165" operator="containsText" text="Tikslas">
      <formula>NOT(ISERROR(SEARCH("Tikslas",D54)))</formula>
    </cfRule>
  </conditionalFormatting>
  <conditionalFormatting sqref="D55:D56 D58:D59">
    <cfRule type="containsText" dxfId="80" priority="160" operator="containsText" text="Priemonė">
      <formula>NOT(ISERROR(SEARCH("Priemonė",D55)))</formula>
    </cfRule>
    <cfRule type="containsText" dxfId="79" priority="161" operator="containsText" text="Uždavinys">
      <formula>NOT(ISERROR(SEARCH("Uždavinys",D55)))</formula>
    </cfRule>
    <cfRule type="containsText" dxfId="78" priority="162" operator="containsText" text="Tikslas">
      <formula>NOT(ISERROR(SEARCH("Tikslas",D55)))</formula>
    </cfRule>
  </conditionalFormatting>
  <conditionalFormatting sqref="D57">
    <cfRule type="containsText" dxfId="77" priority="157" operator="containsText" text="Priemonė">
      <formula>NOT(ISERROR(SEARCH("Priemonė",D57)))</formula>
    </cfRule>
    <cfRule type="containsText" dxfId="76" priority="158" operator="containsText" text="Uždavinys">
      <formula>NOT(ISERROR(SEARCH("Uždavinys",D57)))</formula>
    </cfRule>
    <cfRule type="containsText" dxfId="75" priority="159" operator="containsText" text="Tikslas">
      <formula>NOT(ISERROR(SEARCH("Tikslas",D57)))</formula>
    </cfRule>
  </conditionalFormatting>
  <conditionalFormatting sqref="D148">
    <cfRule type="containsText" dxfId="74" priority="154" operator="containsText" text="Priemonė">
      <formula>NOT(ISERROR(SEARCH("Priemonė",D148)))</formula>
    </cfRule>
    <cfRule type="containsText" dxfId="73" priority="155" operator="containsText" text="Uždavinys">
      <formula>NOT(ISERROR(SEARCH("Uždavinys",D148)))</formula>
    </cfRule>
    <cfRule type="containsText" dxfId="72" priority="156" operator="containsText" text="Tikslas">
      <formula>NOT(ISERROR(SEARCH("Tikslas",D148)))</formula>
    </cfRule>
  </conditionalFormatting>
  <conditionalFormatting sqref="D149">
    <cfRule type="containsText" dxfId="71" priority="151" operator="containsText" text="Priemonė">
      <formula>NOT(ISERROR(SEARCH("Priemonė",D149)))</formula>
    </cfRule>
    <cfRule type="containsText" dxfId="70" priority="152" operator="containsText" text="Uždavinys">
      <formula>NOT(ISERROR(SEARCH("Uždavinys",D149)))</formula>
    </cfRule>
    <cfRule type="containsText" dxfId="69" priority="153" operator="containsText" text="Tikslas">
      <formula>NOT(ISERROR(SEARCH("Tikslas",D149)))</formula>
    </cfRule>
  </conditionalFormatting>
  <conditionalFormatting sqref="D150">
    <cfRule type="containsText" dxfId="68" priority="148" operator="containsText" text="Priemonė">
      <formula>NOT(ISERROR(SEARCH("Priemonė",D150)))</formula>
    </cfRule>
    <cfRule type="containsText" dxfId="67" priority="149" operator="containsText" text="Uždavinys">
      <formula>NOT(ISERROR(SEARCH("Uždavinys",D150)))</formula>
    </cfRule>
    <cfRule type="containsText" dxfId="66" priority="150" operator="containsText" text="Tikslas">
      <formula>NOT(ISERROR(SEARCH("Tikslas",D150)))</formula>
    </cfRule>
  </conditionalFormatting>
  <conditionalFormatting sqref="R145:R146 S145">
    <cfRule type="containsText" dxfId="65" priority="145" operator="containsText" text="Priemonė">
      <formula>NOT(ISERROR(SEARCH("Priemonė",R145)))</formula>
    </cfRule>
    <cfRule type="containsText" dxfId="64" priority="146" operator="containsText" text="Uždavinys">
      <formula>NOT(ISERROR(SEARCH("Uždavinys",R145)))</formula>
    </cfRule>
    <cfRule type="containsText" dxfId="63" priority="147" operator="containsText" text="Tikslas">
      <formula>NOT(ISERROR(SEARCH("Tikslas",R145)))</formula>
    </cfRule>
  </conditionalFormatting>
  <conditionalFormatting sqref="E34">
    <cfRule type="expression" dxfId="62" priority="139" stopIfTrue="1">
      <formula>NOT(ISERROR(SEARCH("Priemonė",#REF!)))</formula>
    </cfRule>
    <cfRule type="expression" dxfId="61" priority="140" stopIfTrue="1">
      <formula>NOT(ISERROR(SEARCH("Uždavinys",#REF!)))</formula>
    </cfRule>
    <cfRule type="expression" dxfId="60" priority="141" stopIfTrue="1">
      <formula>NOT(ISERROR(SEARCH("Tikslas",#REF!)))</formula>
    </cfRule>
  </conditionalFormatting>
  <conditionalFormatting sqref="D34 E37 G37">
    <cfRule type="expression" dxfId="59" priority="136" stopIfTrue="1">
      <formula>NOT(ISERROR(SEARCH("Priemonė",#REF!)))</formula>
    </cfRule>
    <cfRule type="expression" dxfId="58" priority="137" stopIfTrue="1">
      <formula>NOT(ISERROR(SEARCH("Uždavinys",#REF!)))</formula>
    </cfRule>
    <cfRule type="expression" dxfId="57" priority="138" stopIfTrue="1">
      <formula>NOT(ISERROR(SEARCH("Tikslas",#REF!)))</formula>
    </cfRule>
  </conditionalFormatting>
  <conditionalFormatting sqref="D35">
    <cfRule type="containsText" dxfId="56" priority="133" operator="containsText" text="Priemonė">
      <formula>NOT(ISERROR(SEARCH("Priemonė",#REF!)))</formula>
    </cfRule>
    <cfRule type="containsText" dxfId="55" priority="134" operator="containsText" text="Uždavinys">
      <formula>NOT(ISERROR(SEARCH("Uždavinys",#REF!)))</formula>
    </cfRule>
    <cfRule type="containsText" dxfId="54" priority="135" operator="containsText" text="Tikslas">
      <formula>NOT(ISERROR(SEARCH("Tikslas",#REF!)))</formula>
    </cfRule>
  </conditionalFormatting>
  <conditionalFormatting sqref="D36">
    <cfRule type="containsText" dxfId="53" priority="130" operator="containsText" text="Priemonė">
      <formula>NOT(ISERROR(SEARCH("Priemonė",D36)))</formula>
    </cfRule>
    <cfRule type="containsText" dxfId="52" priority="131" operator="containsText" text="Uždavinys">
      <formula>NOT(ISERROR(SEARCH("Uždavinys",D36)))</formula>
    </cfRule>
    <cfRule type="containsText" dxfId="51" priority="132" operator="containsText" text="Tikslas">
      <formula>NOT(ISERROR(SEARCH("Tikslas",D36)))</formula>
    </cfRule>
  </conditionalFormatting>
  <conditionalFormatting sqref="D178">
    <cfRule type="containsText" dxfId="50" priority="127" operator="containsText" text="Priemonė">
      <formula>NOT(ISERROR(SEARCH("Priemonė",D178)))</formula>
    </cfRule>
    <cfRule type="containsText" dxfId="49" priority="128" operator="containsText" text="Uždavinys">
      <formula>NOT(ISERROR(SEARCH("Uždavinys",D178)))</formula>
    </cfRule>
    <cfRule type="containsText" dxfId="48" priority="129" operator="containsText" text="Tikslas">
      <formula>NOT(ISERROR(SEARCH("Tikslas",D178)))</formula>
    </cfRule>
  </conditionalFormatting>
  <conditionalFormatting sqref="D181">
    <cfRule type="containsText" dxfId="47" priority="124" operator="containsText" text="Priemonė">
      <formula>NOT(ISERROR(SEARCH("Priemonė",D181)))</formula>
    </cfRule>
    <cfRule type="containsText" dxfId="46" priority="125" operator="containsText" text="Uždavinys">
      <formula>NOT(ISERROR(SEARCH("Uždavinys",D181)))</formula>
    </cfRule>
    <cfRule type="containsText" dxfId="45" priority="126" operator="containsText" text="Tikslas">
      <formula>NOT(ISERROR(SEARCH("Tikslas",D181)))</formula>
    </cfRule>
  </conditionalFormatting>
  <conditionalFormatting sqref="D182">
    <cfRule type="containsText" dxfId="44" priority="121" operator="containsText" text="Priemonė">
      <formula>NOT(ISERROR(SEARCH("Priemonė",D182)))</formula>
    </cfRule>
    <cfRule type="containsText" dxfId="43" priority="122" operator="containsText" text="Uždavinys">
      <formula>NOT(ISERROR(SEARCH("Uždavinys",D182)))</formula>
    </cfRule>
    <cfRule type="containsText" dxfId="42" priority="123" operator="containsText" text="Tikslas">
      <formula>NOT(ISERROR(SEARCH("Tikslas",D182)))</formula>
    </cfRule>
  </conditionalFormatting>
  <conditionalFormatting sqref="D184">
    <cfRule type="containsText" dxfId="41" priority="118" operator="containsText" text="Priemonė">
      <formula>NOT(ISERROR(SEARCH("Priemonė",D184)))</formula>
    </cfRule>
    <cfRule type="containsText" dxfId="40" priority="119" operator="containsText" text="Uždavinys">
      <formula>NOT(ISERROR(SEARCH("Uždavinys",D184)))</formula>
    </cfRule>
    <cfRule type="containsText" dxfId="39" priority="120" operator="containsText" text="Tikslas">
      <formula>NOT(ISERROR(SEARCH("Tikslas",D184)))</formula>
    </cfRule>
  </conditionalFormatting>
  <conditionalFormatting sqref="D75">
    <cfRule type="expression" dxfId="38" priority="115" stopIfTrue="1">
      <formula>NOT(ISERROR(SEARCH("Priemonė",D75)))</formula>
    </cfRule>
    <cfRule type="expression" dxfId="37" priority="116" stopIfTrue="1">
      <formula>NOT(ISERROR(SEARCH("Uždavinys",D75)))</formula>
    </cfRule>
    <cfRule type="expression" dxfId="36" priority="117" stopIfTrue="1">
      <formula>NOT(ISERROR(SEARCH("Tikslas",D75)))</formula>
    </cfRule>
  </conditionalFormatting>
  <conditionalFormatting sqref="D204">
    <cfRule type="containsText" dxfId="35" priority="112" operator="containsText" text="Priemonė">
      <formula>NOT(ISERROR(SEARCH("Priemonė",D204)))</formula>
    </cfRule>
    <cfRule type="containsText" dxfId="34" priority="113" operator="containsText" text="Uždavinys">
      <formula>NOT(ISERROR(SEARCH("Uždavinys",D204)))</formula>
    </cfRule>
    <cfRule type="containsText" dxfId="33" priority="114" operator="containsText" text="Tikslas">
      <formula>NOT(ISERROR(SEARCH("Tikslas",D204)))</formula>
    </cfRule>
  </conditionalFormatting>
  <conditionalFormatting sqref="D60">
    <cfRule type="containsText" dxfId="32" priority="109" operator="containsText" text="Priemonė">
      <formula>NOT(ISERROR(SEARCH("Priemonė",D60)))</formula>
    </cfRule>
    <cfRule type="containsText" dxfId="31" priority="110" operator="containsText" text="Uždavinys">
      <formula>NOT(ISERROR(SEARCH("Uždavinys",D60)))</formula>
    </cfRule>
    <cfRule type="containsText" dxfId="30" priority="111" operator="containsText" text="Tikslas">
      <formula>NOT(ISERROR(SEARCH("Tikslas",D60)))</formula>
    </cfRule>
  </conditionalFormatting>
  <conditionalFormatting sqref="Z135:Z138">
    <cfRule type="containsText" dxfId="29" priority="106" operator="containsText" text="Priemonė">
      <formula>NOT(ISERROR(SEARCH("Priemonė",Z135)))</formula>
    </cfRule>
    <cfRule type="containsText" dxfId="28" priority="107" operator="containsText" text="Uždavinys">
      <formula>NOT(ISERROR(SEARCH("Uždavinys",Z135)))</formula>
    </cfRule>
    <cfRule type="containsText" dxfId="27" priority="108" operator="containsText" text="Tikslas">
      <formula>NOT(ISERROR(SEARCH("Tikslas",Z135)))</formula>
    </cfRule>
  </conditionalFormatting>
  <conditionalFormatting sqref="D206 D212 D208:D210">
    <cfRule type="containsText" dxfId="26" priority="103" operator="containsText" text="Priemonė">
      <formula>NOT(ISERROR(SEARCH("Priemonė",D206)))</formula>
    </cfRule>
    <cfRule type="containsText" dxfId="25" priority="104" operator="containsText" text="Uždavinys">
      <formula>NOT(ISERROR(SEARCH("Uždavinys",D206)))</formula>
    </cfRule>
    <cfRule type="containsText" dxfId="24" priority="105" operator="containsText" text="Tikslas">
      <formula>NOT(ISERROR(SEARCH("Tikslas",D206)))</formula>
    </cfRule>
  </conditionalFormatting>
  <conditionalFormatting sqref="D211">
    <cfRule type="expression" dxfId="23" priority="100" stopIfTrue="1">
      <formula>NOT(ISERROR(SEARCH("Priemonė",D211)))</formula>
    </cfRule>
    <cfRule type="expression" dxfId="22" priority="101" stopIfTrue="1">
      <formula>NOT(ISERROR(SEARCH("Uždavinys",D211)))</formula>
    </cfRule>
    <cfRule type="expression" dxfId="21" priority="102" stopIfTrue="1">
      <formula>NOT(ISERROR(SEARCH("Tikslas",D211)))</formula>
    </cfRule>
  </conditionalFormatting>
  <conditionalFormatting sqref="D207">
    <cfRule type="containsText" dxfId="20" priority="97" operator="containsText" text="Priemonė">
      <formula>NOT(ISERROR(SEARCH("Priemonė",D207)))</formula>
    </cfRule>
    <cfRule type="containsText" dxfId="19" priority="98" operator="containsText" text="Uždavinys">
      <formula>NOT(ISERROR(SEARCH("Uždavinys",D207)))</formula>
    </cfRule>
    <cfRule type="containsText" dxfId="18" priority="99" operator="containsText" text="Tikslas">
      <formula>NOT(ISERROR(SEARCH("Tikslas",D207)))</formula>
    </cfRule>
  </conditionalFormatting>
  <conditionalFormatting sqref="R147">
    <cfRule type="containsText" dxfId="17" priority="67" operator="containsText" text="Priemonė">
      <formula>NOT(ISERROR(SEARCH("Priemonė",R147)))</formula>
    </cfRule>
    <cfRule type="containsText" dxfId="16" priority="68" operator="containsText" text="Uždavinys">
      <formula>NOT(ISERROR(SEARCH("Uždavinys",R147)))</formula>
    </cfRule>
    <cfRule type="containsText" dxfId="15" priority="69" operator="containsText" text="Tikslas">
      <formula>NOT(ISERROR(SEARCH("Tikslas",R147)))</formula>
    </cfRule>
  </conditionalFormatting>
  <conditionalFormatting sqref="R148:S148">
    <cfRule type="containsText" dxfId="14" priority="46" operator="containsText" text="Priemonė">
      <formula>NOT(ISERROR(SEARCH("Priemonė",R148)))</formula>
    </cfRule>
    <cfRule type="containsText" dxfId="13" priority="47" operator="containsText" text="Uždavinys">
      <formula>NOT(ISERROR(SEARCH("Uždavinys",R148)))</formula>
    </cfRule>
    <cfRule type="containsText" dxfId="12" priority="48" operator="containsText" text="Tikslas">
      <formula>NOT(ISERROR(SEARCH("Tikslas",R148)))</formula>
    </cfRule>
  </conditionalFormatting>
  <conditionalFormatting sqref="R149:S149">
    <cfRule type="containsText" dxfId="11" priority="43" operator="containsText" text="Priemonė">
      <formula>NOT(ISERROR(SEARCH("Priemonė",R149)))</formula>
    </cfRule>
    <cfRule type="containsText" dxfId="10" priority="44" operator="containsText" text="Uždavinys">
      <formula>NOT(ISERROR(SEARCH("Uždavinys",R149)))</formula>
    </cfRule>
    <cfRule type="containsText" dxfId="9" priority="45" operator="containsText" text="Tikslas">
      <formula>NOT(ISERROR(SEARCH("Tikslas",R149)))</formula>
    </cfRule>
  </conditionalFormatting>
  <conditionalFormatting sqref="R150:S150">
    <cfRule type="containsText" dxfId="8" priority="40" operator="containsText" text="Priemonė">
      <formula>NOT(ISERROR(SEARCH("Priemonė",R150)))</formula>
    </cfRule>
    <cfRule type="containsText" dxfId="7" priority="41" operator="containsText" text="Uždavinys">
      <formula>NOT(ISERROR(SEARCH("Uždavinys",R150)))</formula>
    </cfRule>
    <cfRule type="containsText" dxfId="6" priority="42" operator="containsText" text="Tikslas">
      <formula>NOT(ISERROR(SEARCH("Tikslas",R150)))</formula>
    </cfRule>
  </conditionalFormatting>
  <pageMargins left="0.25" right="0.25" top="0.75" bottom="0.75" header="0.3" footer="0.3"/>
  <pageSetup paperSize="9" scale="42" fitToHeight="0" orientation="landscape" r:id="rId1"/>
  <rowBreaks count="7" manualBreakCount="7">
    <brk id="32" max="34" man="1"/>
    <brk id="64" max="34" man="1"/>
    <brk id="106" max="34" man="1"/>
    <brk id="147" max="34" man="1"/>
    <brk id="175" max="34" man="1"/>
    <brk id="230" max="34" man="1"/>
    <brk id="238" max="34"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45 O218 O12:O59 O154:O190 O192:O203 R102:S102 P182:P185 O213:P213 O212 O104:O123 O124:O126 O127:O130 O131:O151" numberStoredAsText="1"/>
    <ignoredError sqref="Q214:Q239 Q257:Q259 Q261 Q205:Q212 Q76:Q79 Q61:Q74 Q199:Q203 Q93:Q100 Q13:Q14 Q102 Q26:Q36 Q16:Q22 Q241:Q253 Q180:Q196 Q154:Q178 Q81:Q89 Q106:Q107 Q38:Q59 Q124:Q126 Q127:Q130 Q131:Q150 Q24 Q109:Q123" formulaRange="1"/>
    <ignoredError sqref="Q198 Q260 Q254:Q256 Q213" numberStoredAsText="1" formulaRange="1"/>
    <ignoredError sqref="Q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64"/>
  <sheetViews>
    <sheetView view="pageBreakPreview" zoomScale="96" zoomScaleNormal="50" zoomScaleSheetLayoutView="96" workbookViewId="0">
      <pane xSplit="4" ySplit="8" topLeftCell="E9" activePane="bottomRight" state="frozen"/>
      <selection pane="topRight" activeCell="E1" sqref="E1"/>
      <selection pane="bottomLeft" activeCell="A9" sqref="A9"/>
      <selection pane="bottomRight" activeCell="G21" sqref="G21"/>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5" t="s">
        <v>1239</v>
      </c>
      <c r="U1" s="395"/>
      <c r="V1" s="395"/>
    </row>
    <row r="2" spans="2:22" ht="15.75" x14ac:dyDescent="0.25">
      <c r="R2" s="37"/>
      <c r="S2" s="37"/>
      <c r="T2" s="37" t="s">
        <v>0</v>
      </c>
    </row>
    <row r="3" spans="2:22" ht="15.75" x14ac:dyDescent="0.25">
      <c r="C3" s="260"/>
      <c r="R3" s="37"/>
      <c r="S3" s="37"/>
      <c r="T3" s="37" t="s">
        <v>1</v>
      </c>
    </row>
    <row r="4" spans="2:22" ht="15.75" x14ac:dyDescent="0.25">
      <c r="C4" s="275"/>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3" t="s">
        <v>19</v>
      </c>
      <c r="C7" s="399" t="s">
        <v>17</v>
      </c>
      <c r="D7" s="401" t="s">
        <v>12</v>
      </c>
      <c r="E7" s="404" t="s">
        <v>13</v>
      </c>
      <c r="F7" s="405"/>
      <c r="G7" s="405"/>
      <c r="H7" s="405"/>
      <c r="I7" s="405"/>
      <c r="J7" s="405"/>
      <c r="K7" s="405"/>
      <c r="L7" s="405"/>
      <c r="M7" s="405"/>
      <c r="N7" s="405"/>
      <c r="O7" s="405"/>
      <c r="P7" s="405"/>
      <c r="Q7" s="405"/>
      <c r="R7" s="405"/>
      <c r="S7" s="405"/>
      <c r="T7" s="405"/>
      <c r="U7" s="405"/>
      <c r="V7" s="406"/>
    </row>
    <row r="8" spans="2:22" ht="53.25" customHeight="1" x14ac:dyDescent="0.25">
      <c r="B8" s="403"/>
      <c r="C8" s="400"/>
      <c r="D8" s="402"/>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4" t="str">
        <f>'1 lentelė'!D9</f>
        <v>Tikslas: Sukurti efektyvią ekonominę infrastruktūrą</v>
      </c>
      <c r="E10" s="325"/>
      <c r="F10" s="325"/>
      <c r="G10" s="325"/>
      <c r="H10" s="325"/>
      <c r="I10" s="325"/>
      <c r="J10" s="325"/>
      <c r="K10" s="325"/>
      <c r="L10" s="325"/>
      <c r="M10" s="325"/>
      <c r="N10" s="325"/>
      <c r="O10" s="325"/>
      <c r="P10" s="325"/>
      <c r="Q10" s="325"/>
      <c r="R10" s="325"/>
      <c r="S10" s="325"/>
      <c r="T10" s="325"/>
      <c r="U10" s="325"/>
      <c r="V10" s="325"/>
    </row>
    <row r="11" spans="2:22" s="9" customFormat="1" ht="26.25" x14ac:dyDescent="0.25">
      <c r="B11" s="72" t="str">
        <f>'1 lentelė'!B10</f>
        <v>1.1.1</v>
      </c>
      <c r="C11" s="72"/>
      <c r="D11" s="326" t="str">
        <f>'1 lentelė'!D10</f>
        <v>Uždavinys: Modernizuoti transporto infrastruktūrą, skatinti darnų judumą</v>
      </c>
      <c r="E11" s="327"/>
      <c r="F11" s="327"/>
      <c r="G11" s="327"/>
      <c r="H11" s="327"/>
      <c r="I11" s="327"/>
      <c r="J11" s="327"/>
      <c r="K11" s="327"/>
      <c r="L11" s="327"/>
      <c r="M11" s="327"/>
      <c r="N11" s="327"/>
      <c r="O11" s="327"/>
      <c r="P11" s="327"/>
      <c r="Q11" s="327"/>
      <c r="R11" s="327"/>
      <c r="S11" s="327"/>
      <c r="T11" s="327"/>
      <c r="U11" s="327"/>
      <c r="V11" s="327"/>
    </row>
    <row r="12" spans="2:22" s="9" customFormat="1" ht="26.25" x14ac:dyDescent="0.25">
      <c r="B12" s="73" t="str">
        <f>'1 lentelė'!B11</f>
        <v>1.1.1.1</v>
      </c>
      <c r="C12" s="73"/>
      <c r="D12" s="328" t="str">
        <f>'1 lentelė'!D11</f>
        <v>Priemonė: Gerinti miestų transporto infrastruktūrą</v>
      </c>
      <c r="E12" s="329"/>
      <c r="F12" s="329"/>
      <c r="G12" s="329"/>
      <c r="H12" s="329"/>
      <c r="I12" s="329"/>
      <c r="J12" s="329"/>
      <c r="K12" s="329"/>
      <c r="L12" s="329"/>
      <c r="M12" s="329"/>
      <c r="N12" s="329"/>
      <c r="O12" s="329"/>
      <c r="P12" s="329"/>
      <c r="Q12" s="329"/>
      <c r="R12" s="329"/>
      <c r="S12" s="329"/>
      <c r="T12" s="329"/>
      <c r="U12" s="329"/>
      <c r="V12" s="329"/>
    </row>
    <row r="13" spans="2:22" s="48" customFormat="1" ht="39" x14ac:dyDescent="0.25">
      <c r="B13" s="65" t="str">
        <f>'1 lentelė'!B12</f>
        <v>1.1.1.1.1</v>
      </c>
      <c r="C13" s="65" t="str">
        <f>'1 lentelė'!C12</f>
        <v>R06-5514-190000-0001</v>
      </c>
      <c r="D13" s="65" t="str">
        <f>'1 lentelė'!D12</f>
        <v>Darnaus judumo priemonių diegimas Šiaulių mieste</v>
      </c>
      <c r="E13" s="251" t="s">
        <v>83</v>
      </c>
      <c r="F13" s="330" t="s">
        <v>84</v>
      </c>
      <c r="G13" s="251">
        <v>2</v>
      </c>
      <c r="H13" s="251" t="s">
        <v>85</v>
      </c>
      <c r="I13" s="330"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30" t="s">
        <v>94</v>
      </c>
      <c r="G14" s="251">
        <v>2.2599999999999998</v>
      </c>
      <c r="H14" s="251" t="s">
        <v>95</v>
      </c>
      <c r="I14" s="330" t="s">
        <v>96</v>
      </c>
      <c r="J14" s="331">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32" t="s">
        <v>93</v>
      </c>
      <c r="F15" s="333" t="s">
        <v>94</v>
      </c>
      <c r="G15" s="332">
        <v>0.32</v>
      </c>
      <c r="H15" s="332" t="s">
        <v>95</v>
      </c>
      <c r="I15" s="333" t="s">
        <v>96</v>
      </c>
      <c r="J15" s="332">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30" t="s">
        <v>94</v>
      </c>
      <c r="G16" s="330">
        <v>1.5</v>
      </c>
      <c r="H16" s="334"/>
      <c r="I16" s="335"/>
      <c r="J16" s="335"/>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30" t="s">
        <v>113</v>
      </c>
      <c r="G17" s="251">
        <v>1</v>
      </c>
      <c r="H17" s="251"/>
      <c r="I17" s="330"/>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30" t="s">
        <v>94</v>
      </c>
      <c r="G18" s="251">
        <v>0.9</v>
      </c>
      <c r="H18" s="251"/>
      <c r="I18" s="251"/>
      <c r="J18" s="330"/>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30" t="s">
        <v>94</v>
      </c>
      <c r="G19" s="251">
        <v>0.33</v>
      </c>
      <c r="H19" s="334"/>
      <c r="I19" s="335"/>
      <c r="J19" s="334"/>
      <c r="K19" s="252"/>
      <c r="L19" s="252"/>
      <c r="M19" s="336"/>
      <c r="N19" s="336"/>
      <c r="O19" s="336"/>
      <c r="P19" s="336"/>
      <c r="Q19" s="336"/>
      <c r="R19" s="336"/>
      <c r="S19" s="336"/>
      <c r="T19" s="336"/>
      <c r="U19" s="336"/>
      <c r="V19" s="336"/>
    </row>
    <row r="20" spans="2:22" s="9" customFormat="1" ht="26.25" x14ac:dyDescent="0.25">
      <c r="B20" s="73" t="str">
        <f>'1 lentelė'!B19</f>
        <v>1.1.1.2</v>
      </c>
      <c r="C20" s="73"/>
      <c r="D20" s="328" t="str">
        <f>'1 lentelė'!D19</f>
        <v>Priemonė: Modernizuoti vietinės reikšmės transporto infrastruktūrą</v>
      </c>
      <c r="E20" s="337"/>
      <c r="F20" s="337"/>
      <c r="G20" s="337"/>
      <c r="H20" s="337"/>
      <c r="I20" s="337"/>
      <c r="J20" s="337"/>
      <c r="K20" s="337"/>
      <c r="L20" s="337"/>
      <c r="M20" s="337"/>
      <c r="N20" s="337"/>
      <c r="O20" s="337"/>
      <c r="P20" s="337"/>
      <c r="Q20" s="337"/>
      <c r="R20" s="337"/>
      <c r="S20" s="337"/>
      <c r="T20" s="337"/>
      <c r="U20" s="337"/>
      <c r="V20" s="337"/>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30" t="s">
        <v>94</v>
      </c>
      <c r="G21" s="345" t="s">
        <v>1290</v>
      </c>
      <c r="H21" s="251" t="s">
        <v>127</v>
      </c>
      <c r="I21" s="330" t="s">
        <v>128</v>
      </c>
      <c r="J21" s="251">
        <v>2</v>
      </c>
      <c r="K21" s="334"/>
      <c r="L21" s="335"/>
      <c r="M21" s="334"/>
      <c r="N21" s="252"/>
      <c r="O21" s="336"/>
      <c r="P21" s="336"/>
      <c r="Q21" s="336"/>
      <c r="R21" s="336"/>
      <c r="S21" s="336"/>
      <c r="T21" s="336"/>
      <c r="U21" s="336"/>
      <c r="V21" s="336"/>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30" t="s">
        <v>128</v>
      </c>
      <c r="G22" s="251">
        <v>1</v>
      </c>
      <c r="H22" s="251"/>
      <c r="I22" s="330"/>
      <c r="J22" s="251"/>
      <c r="K22" s="251"/>
      <c r="L22" s="330"/>
      <c r="M22" s="251"/>
      <c r="N22" s="252"/>
      <c r="O22" s="336"/>
      <c r="P22" s="336"/>
      <c r="Q22" s="336"/>
      <c r="R22" s="336"/>
      <c r="S22" s="336"/>
      <c r="T22" s="336"/>
      <c r="U22" s="336"/>
      <c r="V22" s="336"/>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30" t="s">
        <v>134</v>
      </c>
      <c r="G23" s="251">
        <v>1.33</v>
      </c>
      <c r="H23" s="334"/>
      <c r="I23" s="335"/>
      <c r="J23" s="334"/>
      <c r="K23" s="251"/>
      <c r="L23" s="330"/>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30" t="s">
        <v>94</v>
      </c>
      <c r="G24" s="251">
        <v>2.5499999999999998</v>
      </c>
      <c r="H24" s="251" t="s">
        <v>127</v>
      </c>
      <c r="I24" s="330" t="s">
        <v>128</v>
      </c>
      <c r="J24" s="251">
        <v>2</v>
      </c>
      <c r="K24" s="334"/>
      <c r="L24" s="335"/>
      <c r="M24" s="251"/>
      <c r="N24" s="336"/>
      <c r="O24" s="336"/>
      <c r="P24" s="336"/>
      <c r="Q24" s="336"/>
      <c r="R24" s="336"/>
      <c r="S24" s="336"/>
      <c r="T24" s="336"/>
      <c r="U24" s="336"/>
      <c r="V24" s="336"/>
    </row>
    <row r="25" spans="2:22" s="285" customFormat="1" ht="26.25" x14ac:dyDescent="0.25">
      <c r="B25" s="73" t="str">
        <f>'1 lentelė'!B24</f>
        <v>1.1.1.3</v>
      </c>
      <c r="C25" s="73"/>
      <c r="D25" s="328" t="str">
        <f>'1 lentelė'!D24</f>
        <v>Priemonė: Vystyti aplinką tausojančią ir eismo saugą didinančią infrastruktūrą</v>
      </c>
      <c r="E25" s="337"/>
      <c r="F25" s="337"/>
      <c r="G25" s="337"/>
      <c r="H25" s="337"/>
      <c r="I25" s="337"/>
      <c r="J25" s="337"/>
      <c r="K25" s="337"/>
      <c r="L25" s="337"/>
      <c r="M25" s="337"/>
      <c r="N25" s="337"/>
      <c r="O25" s="337"/>
      <c r="P25" s="337"/>
      <c r="Q25" s="337"/>
      <c r="R25" s="337"/>
      <c r="S25" s="337"/>
      <c r="T25" s="337"/>
      <c r="U25" s="337"/>
      <c r="V25" s="337"/>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30" t="s">
        <v>146</v>
      </c>
      <c r="G26" s="286">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30"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30"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30"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30"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30"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30" t="s">
        <v>170</v>
      </c>
      <c r="F32" s="330"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30"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30"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30" t="s">
        <v>154</v>
      </c>
      <c r="G35" s="286">
        <v>1.68</v>
      </c>
      <c r="H35" s="338"/>
      <c r="I35" s="338"/>
      <c r="J35" s="338"/>
      <c r="K35" s="338"/>
      <c r="L35" s="338"/>
      <c r="M35" s="338"/>
      <c r="N35" s="338"/>
      <c r="O35" s="338"/>
      <c r="P35" s="338"/>
      <c r="Q35" s="338"/>
      <c r="R35" s="338"/>
      <c r="S35" s="338"/>
      <c r="T35" s="338"/>
      <c r="U35" s="338"/>
      <c r="V35" s="338"/>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30"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30"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30"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30" t="s">
        <v>146</v>
      </c>
      <c r="G39" s="286">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30"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6" t="str">
        <f>'1 lentelė'!D40</f>
        <v>Uždavinys: Plėtoti turizmo infrastruktūrą</v>
      </c>
      <c r="E41" s="339"/>
      <c r="F41" s="339"/>
      <c r="G41" s="339"/>
      <c r="H41" s="339"/>
      <c r="I41" s="339"/>
      <c r="J41" s="339"/>
      <c r="K41" s="339"/>
      <c r="L41" s="339"/>
      <c r="M41" s="339"/>
      <c r="N41" s="339"/>
      <c r="O41" s="339"/>
      <c r="P41" s="339"/>
      <c r="Q41" s="339"/>
      <c r="R41" s="339"/>
      <c r="S41" s="339"/>
      <c r="T41" s="339"/>
      <c r="U41" s="339"/>
      <c r="V41" s="339"/>
    </row>
    <row r="42" spans="2:22" s="9" customFormat="1" ht="26.25" x14ac:dyDescent="0.25">
      <c r="B42" s="73" t="str">
        <f>'1 lentelė'!B41</f>
        <v>1.1.2.1</v>
      </c>
      <c r="C42" s="73"/>
      <c r="D42" s="328" t="str">
        <f>'1 lentelė'!D41</f>
        <v>Priemonė: Vystyti turizmo maršrutus ar jų dalis ir rinkodaros priemones</v>
      </c>
      <c r="E42" s="337"/>
      <c r="F42" s="337"/>
      <c r="G42" s="337"/>
      <c r="H42" s="337"/>
      <c r="I42" s="337"/>
      <c r="J42" s="337"/>
      <c r="K42" s="337"/>
      <c r="L42" s="337"/>
      <c r="M42" s="337"/>
      <c r="N42" s="337"/>
      <c r="O42" s="337"/>
      <c r="P42" s="337"/>
      <c r="Q42" s="337"/>
      <c r="R42" s="337"/>
      <c r="S42" s="337"/>
      <c r="T42" s="337"/>
      <c r="U42" s="337"/>
      <c r="V42" s="337"/>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30" t="s">
        <v>204</v>
      </c>
      <c r="G43" s="330">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6" t="str">
        <f>'1 lentelė'!D43</f>
        <v>Uždavinys: Modernizuoti ir plėsti atliekų tvarkymo, geriamojo vandens tiekimo ir nuotekų tvarkymo organizacinę bei inžinerinę infrastruktūrą</v>
      </c>
      <c r="E44" s="339"/>
      <c r="F44" s="339"/>
      <c r="G44" s="339"/>
      <c r="H44" s="339"/>
      <c r="I44" s="339"/>
      <c r="J44" s="339"/>
      <c r="K44" s="339"/>
      <c r="L44" s="339"/>
      <c r="M44" s="339"/>
      <c r="N44" s="339"/>
      <c r="O44" s="339"/>
      <c r="P44" s="339"/>
      <c r="Q44" s="339"/>
      <c r="R44" s="339"/>
      <c r="S44" s="339"/>
      <c r="T44" s="339"/>
      <c r="U44" s="339"/>
      <c r="V44" s="339"/>
    </row>
    <row r="45" spans="2:22" s="9" customFormat="1" ht="26.25" x14ac:dyDescent="0.25">
      <c r="B45" s="73" t="str">
        <f>'1 lentelė'!B44</f>
        <v>1.1.3.1</v>
      </c>
      <c r="C45" s="73"/>
      <c r="D45" s="328" t="str">
        <f>'1 lentelė'!D44</f>
        <v>Priemonė: Gerinti vandens tiekimo, nuotekų ir atliekų tvarkymo paslaugų sistemą</v>
      </c>
      <c r="E45" s="337"/>
      <c r="F45" s="337"/>
      <c r="G45" s="337"/>
      <c r="H45" s="337"/>
      <c r="I45" s="337"/>
      <c r="J45" s="337"/>
      <c r="K45" s="337"/>
      <c r="L45" s="337"/>
      <c r="M45" s="337"/>
      <c r="N45" s="337"/>
      <c r="O45" s="337"/>
      <c r="P45" s="337"/>
      <c r="Q45" s="337"/>
      <c r="R45" s="337"/>
      <c r="S45" s="337"/>
      <c r="T45" s="337"/>
      <c r="U45" s="337"/>
      <c r="V45" s="337"/>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30" t="s">
        <v>215</v>
      </c>
      <c r="G46" s="251" t="s">
        <v>1240</v>
      </c>
      <c r="H46" s="330"/>
      <c r="I46" s="330"/>
      <c r="J46" s="330"/>
      <c r="K46" s="330"/>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30" t="s">
        <v>222</v>
      </c>
      <c r="G47" s="251">
        <v>11676</v>
      </c>
      <c r="H47" s="251"/>
      <c r="I47" s="251"/>
      <c r="J47" s="251"/>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30" t="s">
        <v>227</v>
      </c>
      <c r="G48" s="251">
        <v>0</v>
      </c>
      <c r="H48" s="251" t="s">
        <v>228</v>
      </c>
      <c r="I48" s="330" t="s">
        <v>229</v>
      </c>
      <c r="J48" s="251">
        <v>256</v>
      </c>
      <c r="K48" s="251" t="s">
        <v>230</v>
      </c>
      <c r="L48" s="330"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30" t="s">
        <v>227</v>
      </c>
      <c r="G49" s="251">
        <v>284</v>
      </c>
      <c r="H49" s="251" t="s">
        <v>221</v>
      </c>
      <c r="I49" s="330" t="s">
        <v>222</v>
      </c>
      <c r="J49" s="251">
        <v>630</v>
      </c>
      <c r="K49" s="251" t="s">
        <v>228</v>
      </c>
      <c r="L49" s="330" t="s">
        <v>229</v>
      </c>
      <c r="M49" s="251">
        <v>251</v>
      </c>
      <c r="N49" s="340" t="s">
        <v>236</v>
      </c>
      <c r="O49" s="330" t="s">
        <v>237</v>
      </c>
      <c r="P49" s="252">
        <v>2.41</v>
      </c>
      <c r="Q49" s="252"/>
      <c r="R49" s="252"/>
      <c r="S49" s="252"/>
      <c r="T49" s="252"/>
      <c r="U49" s="252"/>
      <c r="V49" s="252"/>
    </row>
    <row r="50" spans="2:22" s="48" customFormat="1" ht="90"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30" t="s">
        <v>227</v>
      </c>
      <c r="G50" s="251">
        <v>200</v>
      </c>
      <c r="H50" s="251" t="s">
        <v>221</v>
      </c>
      <c r="I50" s="330" t="s">
        <v>222</v>
      </c>
      <c r="J50" s="251">
        <v>242</v>
      </c>
      <c r="K50" s="251" t="s">
        <v>228</v>
      </c>
      <c r="L50" s="330" t="s">
        <v>229</v>
      </c>
      <c r="M50" s="251">
        <v>370</v>
      </c>
      <c r="N50" s="251" t="s">
        <v>230</v>
      </c>
      <c r="O50" s="330" t="s">
        <v>231</v>
      </c>
      <c r="P50" s="251">
        <v>370</v>
      </c>
      <c r="Q50" s="340" t="s">
        <v>236</v>
      </c>
      <c r="R50" s="330" t="s">
        <v>237</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30" t="s">
        <v>227</v>
      </c>
      <c r="G51" s="330">
        <v>344</v>
      </c>
      <c r="H51" s="251" t="s">
        <v>221</v>
      </c>
      <c r="I51" s="330" t="s">
        <v>222</v>
      </c>
      <c r="J51" s="330">
        <v>641</v>
      </c>
      <c r="K51" s="251" t="s">
        <v>228</v>
      </c>
      <c r="L51" s="330" t="s">
        <v>229</v>
      </c>
      <c r="M51" s="330">
        <v>315</v>
      </c>
      <c r="N51" s="251"/>
      <c r="O51" s="330" t="s">
        <v>272</v>
      </c>
      <c r="P51" s="330">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30" t="s">
        <v>227</v>
      </c>
      <c r="G52" s="251">
        <v>504</v>
      </c>
      <c r="H52" s="251" t="s">
        <v>221</v>
      </c>
      <c r="I52" s="330" t="s">
        <v>222</v>
      </c>
      <c r="J52" s="251">
        <v>494</v>
      </c>
      <c r="K52" s="251" t="s">
        <v>228</v>
      </c>
      <c r="L52" s="330" t="s">
        <v>229</v>
      </c>
      <c r="M52" s="251">
        <v>491</v>
      </c>
      <c r="N52" s="251" t="s">
        <v>230</v>
      </c>
      <c r="O52" s="330" t="s">
        <v>231</v>
      </c>
      <c r="P52" s="330">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30" t="s">
        <v>256</v>
      </c>
      <c r="G53" s="251">
        <v>605.38</v>
      </c>
      <c r="H53" s="251" t="s">
        <v>257</v>
      </c>
      <c r="I53" s="330"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30"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30" t="s">
        <v>227</v>
      </c>
      <c r="G55" s="251">
        <v>372</v>
      </c>
      <c r="H55" s="251" t="s">
        <v>228</v>
      </c>
      <c r="I55" s="330" t="s">
        <v>229</v>
      </c>
      <c r="J55" s="251">
        <v>694</v>
      </c>
      <c r="K55" s="251" t="s">
        <v>236</v>
      </c>
      <c r="L55" s="330"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30" t="s">
        <v>270</v>
      </c>
      <c r="G56" s="330" t="s">
        <v>1304</v>
      </c>
      <c r="H56" s="251" t="s">
        <v>228</v>
      </c>
      <c r="I56" s="330" t="s">
        <v>271</v>
      </c>
      <c r="J56" s="330">
        <v>517</v>
      </c>
      <c r="K56" s="251" t="s">
        <v>236</v>
      </c>
      <c r="L56" s="330" t="s">
        <v>237</v>
      </c>
      <c r="M56" s="330">
        <v>1.4</v>
      </c>
      <c r="N56" s="330"/>
      <c r="O56" s="330"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30" t="s">
        <v>227</v>
      </c>
      <c r="G57" s="251">
        <v>2</v>
      </c>
      <c r="H57" s="251" t="s">
        <v>228</v>
      </c>
      <c r="I57" s="330" t="s">
        <v>229</v>
      </c>
      <c r="J57" s="251">
        <v>36</v>
      </c>
      <c r="K57" s="330"/>
      <c r="L57" s="330"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30" t="s">
        <v>227</v>
      </c>
      <c r="G58" s="251">
        <v>18</v>
      </c>
      <c r="H58" s="251" t="s">
        <v>228</v>
      </c>
      <c r="I58" s="330" t="s">
        <v>229</v>
      </c>
      <c r="J58" s="251">
        <v>18</v>
      </c>
      <c r="K58" s="251" t="s">
        <v>236</v>
      </c>
      <c r="L58" s="330" t="s">
        <v>237</v>
      </c>
      <c r="M58" s="251">
        <v>1.05</v>
      </c>
      <c r="N58" s="330"/>
      <c r="O58" s="330" t="s">
        <v>276</v>
      </c>
      <c r="P58" s="252">
        <v>5</v>
      </c>
      <c r="Q58" s="252"/>
      <c r="R58" s="252"/>
      <c r="S58" s="252"/>
      <c r="T58" s="252"/>
      <c r="U58" s="252"/>
      <c r="V58" s="252"/>
    </row>
    <row r="59" spans="2:22" s="48" customFormat="1" ht="77.25" x14ac:dyDescent="0.25">
      <c r="B59" s="65" t="str">
        <f>'1 lentelė'!B58</f>
        <v>1.1.3.1.14</v>
      </c>
      <c r="C59" s="65" t="str">
        <f>'1 lentelė'!C58</f>
        <v>R06-0014-070000-0214</v>
      </c>
      <c r="D59" s="65" t="str">
        <f>'1 lentelė'!D58</f>
        <v xml:space="preserve">Vandentiekio ir nuotekų tinklų plėtra bei inventorizavimas Kelmės rajone </v>
      </c>
      <c r="E59" s="251" t="s">
        <v>226</v>
      </c>
      <c r="F59" s="330" t="s">
        <v>227</v>
      </c>
      <c r="G59" s="251">
        <v>76</v>
      </c>
      <c r="H59" s="251" t="s">
        <v>228</v>
      </c>
      <c r="I59" s="330" t="s">
        <v>229</v>
      </c>
      <c r="J59" s="251">
        <v>141</v>
      </c>
      <c r="K59" s="251"/>
      <c r="L59" s="330" t="s">
        <v>276</v>
      </c>
      <c r="M59" s="251">
        <v>15</v>
      </c>
      <c r="N59" s="252"/>
      <c r="O59" s="252"/>
      <c r="P59" s="252"/>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30" t="s">
        <v>227</v>
      </c>
      <c r="G60" s="251">
        <v>159</v>
      </c>
      <c r="H60" s="251" t="s">
        <v>228</v>
      </c>
      <c r="I60" s="330" t="s">
        <v>229</v>
      </c>
      <c r="J60" s="251">
        <v>159</v>
      </c>
      <c r="K60" s="251"/>
      <c r="L60" s="330"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1253</v>
      </c>
      <c r="F61" s="341" t="s">
        <v>1254</v>
      </c>
      <c r="G61" s="78">
        <v>4327</v>
      </c>
      <c r="H61" s="251"/>
      <c r="I61" s="330"/>
      <c r="J61" s="251"/>
      <c r="K61" s="251"/>
      <c r="L61" s="330"/>
      <c r="M61" s="251"/>
      <c r="N61" s="252"/>
      <c r="O61" s="252"/>
      <c r="P61" s="252"/>
      <c r="Q61" s="252"/>
      <c r="R61" s="252"/>
      <c r="S61" s="252"/>
      <c r="T61" s="252"/>
      <c r="U61" s="252"/>
      <c r="V61" s="252"/>
    </row>
    <row r="62" spans="2:22" s="9" customFormat="1" ht="39" x14ac:dyDescent="0.25">
      <c r="B62" s="72" t="str">
        <f>'1 lentelė'!B61</f>
        <v>1.1.4</v>
      </c>
      <c r="C62" s="72"/>
      <c r="D62" s="326" t="str">
        <f>'1 lentelė'!D61</f>
        <v>Uždavinys: Gerinti aplinkos kokybę: mažinti aplinkos taršą, tvarkyti užterštas teritorijas ir vykdyti taršos prevenciją</v>
      </c>
      <c r="E62" s="339"/>
      <c r="F62" s="339"/>
      <c r="G62" s="339"/>
      <c r="H62" s="339"/>
      <c r="I62" s="339"/>
      <c r="J62" s="339"/>
      <c r="K62" s="339"/>
      <c r="L62" s="339"/>
      <c r="M62" s="339"/>
      <c r="N62" s="339"/>
      <c r="O62" s="339"/>
      <c r="P62" s="339"/>
      <c r="Q62" s="339"/>
      <c r="R62" s="339"/>
      <c r="S62" s="339"/>
      <c r="T62" s="339"/>
      <c r="U62" s="339"/>
      <c r="V62" s="339"/>
    </row>
    <row r="63" spans="2:22" s="9" customFormat="1" ht="39" x14ac:dyDescent="0.25">
      <c r="B63" s="73" t="str">
        <f>'1 lentelė'!B62</f>
        <v>1.1.4.1</v>
      </c>
      <c r="C63" s="73"/>
      <c r="D63" s="328" t="str">
        <f>'1 lentelė'!D62</f>
        <v>Priemonė: Tvarkyti ar atkurti natūralaus ar urbanizuoto kraštovaizdžio kompleksus ar atskirus jų elementus</v>
      </c>
      <c r="E63" s="337"/>
      <c r="F63" s="337"/>
      <c r="G63" s="337"/>
      <c r="H63" s="337"/>
      <c r="I63" s="337"/>
      <c r="J63" s="337"/>
      <c r="K63" s="337"/>
      <c r="L63" s="337"/>
      <c r="M63" s="337"/>
      <c r="N63" s="337"/>
      <c r="O63" s="337"/>
      <c r="P63" s="337"/>
      <c r="Q63" s="337"/>
      <c r="R63" s="337"/>
      <c r="S63" s="337"/>
      <c r="T63" s="337"/>
      <c r="U63" s="337"/>
      <c r="V63" s="337"/>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30" t="s">
        <v>292</v>
      </c>
      <c r="G64" s="251">
        <v>6.75</v>
      </c>
      <c r="H64" s="251" t="s">
        <v>293</v>
      </c>
      <c r="I64" s="330" t="s">
        <v>294</v>
      </c>
      <c r="J64" s="251">
        <v>1</v>
      </c>
      <c r="K64" s="251" t="s">
        <v>295</v>
      </c>
      <c r="L64" s="330"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30" t="s">
        <v>301</v>
      </c>
      <c r="G65" s="251">
        <v>1</v>
      </c>
      <c r="H65" s="251"/>
      <c r="I65" s="330"/>
      <c r="J65" s="251"/>
      <c r="K65" s="251"/>
      <c r="L65" s="330"/>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30" t="s">
        <v>292</v>
      </c>
      <c r="G66" s="251">
        <v>2.02</v>
      </c>
      <c r="H66" s="251" t="s">
        <v>304</v>
      </c>
      <c r="I66" s="330" t="s">
        <v>1234</v>
      </c>
      <c r="J66" s="251">
        <v>16</v>
      </c>
      <c r="K66" s="251"/>
      <c r="L66" s="330"/>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30" t="s">
        <v>292</v>
      </c>
      <c r="G67" s="251">
        <v>6.4</v>
      </c>
      <c r="H67" s="251" t="s">
        <v>293</v>
      </c>
      <c r="I67" s="330"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30" t="s">
        <v>292</v>
      </c>
      <c r="G68" s="251">
        <v>0.08</v>
      </c>
      <c r="H68" s="251" t="s">
        <v>304</v>
      </c>
      <c r="I68" s="330"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30" t="s">
        <v>292</v>
      </c>
      <c r="G69" s="251">
        <v>1.82</v>
      </c>
      <c r="H69" s="251" t="s">
        <v>304</v>
      </c>
      <c r="I69" s="330" t="s">
        <v>1234</v>
      </c>
      <c r="J69" s="251">
        <v>23</v>
      </c>
      <c r="K69" s="251" t="s">
        <v>295</v>
      </c>
      <c r="L69" s="330"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30" t="s">
        <v>292</v>
      </c>
      <c r="G70" s="251">
        <v>29.26</v>
      </c>
      <c r="H70" s="251" t="s">
        <v>293</v>
      </c>
      <c r="I70" s="330" t="s">
        <v>1233</v>
      </c>
      <c r="J70" s="251">
        <v>1</v>
      </c>
      <c r="K70" s="251"/>
      <c r="L70" s="330"/>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30" t="s">
        <v>292</v>
      </c>
      <c r="G71" s="251">
        <v>0.05</v>
      </c>
      <c r="H71" s="251" t="s">
        <v>304</v>
      </c>
      <c r="I71" s="330" t="s">
        <v>1234</v>
      </c>
      <c r="J71" s="251">
        <v>4</v>
      </c>
      <c r="K71" s="251" t="s">
        <v>300</v>
      </c>
      <c r="L71" s="330"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30" t="s">
        <v>292</v>
      </c>
      <c r="G72" s="330" t="s">
        <v>1291</v>
      </c>
      <c r="H72" s="251" t="s">
        <v>304</v>
      </c>
      <c r="I72" s="330" t="s">
        <v>1234</v>
      </c>
      <c r="J72" s="330">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30" t="s">
        <v>292</v>
      </c>
      <c r="G73" s="330">
        <v>18</v>
      </c>
      <c r="H73" s="251" t="s">
        <v>293</v>
      </c>
      <c r="I73" s="330" t="s">
        <v>294</v>
      </c>
      <c r="J73" s="251">
        <v>1</v>
      </c>
      <c r="K73" s="251" t="s">
        <v>300</v>
      </c>
      <c r="L73" s="330"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30" t="s">
        <v>292</v>
      </c>
      <c r="G74" s="251">
        <v>16.5</v>
      </c>
      <c r="H74" s="251" t="s">
        <v>293</v>
      </c>
      <c r="I74" s="330" t="s">
        <v>294</v>
      </c>
      <c r="J74" s="251">
        <v>1</v>
      </c>
      <c r="K74" s="251"/>
      <c r="L74" s="330"/>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30" t="s">
        <v>292</v>
      </c>
      <c r="G75" s="331">
        <v>1.75</v>
      </c>
      <c r="H75" s="251" t="s">
        <v>304</v>
      </c>
      <c r="I75" s="330" t="s">
        <v>1234</v>
      </c>
      <c r="J75" s="251">
        <v>14</v>
      </c>
      <c r="K75" s="251"/>
      <c r="L75" s="330"/>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42" t="s">
        <v>1198</v>
      </c>
      <c r="E76" s="251" t="s">
        <v>319</v>
      </c>
      <c r="F76" s="330" t="s">
        <v>292</v>
      </c>
      <c r="G76" s="330">
        <v>0.02</v>
      </c>
      <c r="H76" s="251" t="s">
        <v>304</v>
      </c>
      <c r="I76" s="330" t="s">
        <v>1234</v>
      </c>
      <c r="J76" s="251">
        <v>2</v>
      </c>
      <c r="K76" s="251"/>
      <c r="L76" s="330"/>
      <c r="M76" s="251"/>
      <c r="N76" s="252"/>
      <c r="O76" s="252"/>
      <c r="P76" s="252"/>
      <c r="Q76" s="252"/>
      <c r="R76" s="252"/>
      <c r="S76" s="252"/>
      <c r="T76" s="252"/>
      <c r="U76" s="252"/>
      <c r="V76" s="252"/>
    </row>
    <row r="77" spans="2:22" s="9" customFormat="1" ht="26.25" x14ac:dyDescent="0.25">
      <c r="B77" s="72" t="str">
        <f>'1 lentelė'!B76</f>
        <v>1.1.5</v>
      </c>
      <c r="C77" s="72"/>
      <c r="D77" s="326" t="str">
        <f>'1 lentelė'!D76</f>
        <v>Uždavinys: Skatinti investicijas į regiono socialinę ir ekonominę plėtrą</v>
      </c>
      <c r="E77" s="339"/>
      <c r="F77" s="339"/>
      <c r="G77" s="339"/>
      <c r="H77" s="339"/>
      <c r="I77" s="339"/>
      <c r="J77" s="339"/>
      <c r="K77" s="339"/>
      <c r="L77" s="339"/>
      <c r="M77" s="339"/>
      <c r="N77" s="339"/>
      <c r="O77" s="339"/>
      <c r="P77" s="339"/>
      <c r="Q77" s="339"/>
      <c r="R77" s="339"/>
      <c r="S77" s="339"/>
      <c r="T77" s="339"/>
      <c r="U77" s="339"/>
      <c r="V77" s="339"/>
    </row>
    <row r="78" spans="2:22" s="9" customFormat="1" x14ac:dyDescent="0.25">
      <c r="B78" s="73" t="str">
        <f>'1 lentelė'!B77</f>
        <v>1.1.5.1.</v>
      </c>
      <c r="C78" s="73"/>
      <c r="D78" s="328" t="str">
        <f>'1 lentelė'!D77</f>
        <v>Priemonė: Skatinti užimtumą regione</v>
      </c>
      <c r="E78" s="337"/>
      <c r="F78" s="337"/>
      <c r="G78" s="337"/>
      <c r="H78" s="337"/>
      <c r="I78" s="337"/>
      <c r="J78" s="337"/>
      <c r="K78" s="337"/>
      <c r="L78" s="337"/>
      <c r="M78" s="337"/>
      <c r="N78" s="337"/>
      <c r="O78" s="337"/>
      <c r="P78" s="337"/>
      <c r="Q78" s="337"/>
      <c r="R78" s="337"/>
      <c r="S78" s="337"/>
      <c r="T78" s="337"/>
      <c r="U78" s="337"/>
      <c r="V78" s="337"/>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6"/>
      <c r="I79" s="336"/>
      <c r="J79" s="336"/>
      <c r="K79" s="336"/>
      <c r="L79" s="336"/>
      <c r="M79" s="336"/>
      <c r="N79" s="336"/>
      <c r="O79" s="336"/>
      <c r="P79" s="336"/>
      <c r="Q79" s="336"/>
      <c r="R79" s="336"/>
      <c r="S79" s="336"/>
      <c r="T79" s="336"/>
      <c r="U79" s="336"/>
      <c r="V79" s="336"/>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7">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7">
        <v>300</v>
      </c>
      <c r="H92" s="252" t="s">
        <v>1194</v>
      </c>
      <c r="I92" s="252" t="s">
        <v>1191</v>
      </c>
      <c r="J92" s="252">
        <v>187</v>
      </c>
      <c r="K92" s="252" t="s">
        <v>367</v>
      </c>
      <c r="L92" s="252" t="s">
        <v>1248</v>
      </c>
      <c r="M92" s="343">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1275</v>
      </c>
      <c r="F93" s="252" t="s">
        <v>368</v>
      </c>
      <c r="G93" s="307">
        <v>322386</v>
      </c>
      <c r="H93" s="252"/>
      <c r="I93" s="252"/>
      <c r="J93" s="252"/>
      <c r="K93" s="252"/>
      <c r="L93" s="252"/>
      <c r="M93" s="343"/>
      <c r="N93" s="252"/>
      <c r="O93" s="252"/>
      <c r="P93" s="252"/>
      <c r="Q93" s="252"/>
      <c r="R93" s="252"/>
      <c r="S93" s="252"/>
      <c r="T93" s="252"/>
      <c r="U93" s="252"/>
      <c r="V93" s="252"/>
    </row>
    <row r="94" spans="2:22" s="9" customFormat="1" x14ac:dyDescent="0.25">
      <c r="B94" s="71" t="str">
        <f>'1 lentelė'!B93</f>
        <v>1.2.</v>
      </c>
      <c r="C94" s="71"/>
      <c r="D94" s="324" t="str">
        <f>'1 lentelė'!D93</f>
        <v>Tikslas: Didinti teritorinę sanglaudą regione</v>
      </c>
      <c r="E94" s="344"/>
      <c r="F94" s="344"/>
      <c r="G94" s="344"/>
      <c r="H94" s="344"/>
      <c r="I94" s="344"/>
      <c r="J94" s="344"/>
      <c r="K94" s="344"/>
      <c r="L94" s="344"/>
      <c r="M94" s="344"/>
      <c r="N94" s="344"/>
      <c r="O94" s="344"/>
      <c r="P94" s="344"/>
      <c r="Q94" s="344"/>
      <c r="R94" s="344"/>
      <c r="S94" s="344"/>
      <c r="T94" s="344"/>
      <c r="U94" s="344"/>
      <c r="V94" s="344"/>
    </row>
    <row r="95" spans="2:22" s="9" customFormat="1" ht="26.25" x14ac:dyDescent="0.25">
      <c r="B95" s="72" t="str">
        <f>'1 lentelė'!B94</f>
        <v>1.2.1.</v>
      </c>
      <c r="C95" s="72"/>
      <c r="D95" s="326" t="str">
        <f>'1 lentelė'!D94</f>
        <v>Uždavinys: Kompleksiškai spręsti miesto gyvenamųjų vietovių problemas</v>
      </c>
      <c r="E95" s="339"/>
      <c r="F95" s="339"/>
      <c r="G95" s="339"/>
      <c r="H95" s="339"/>
      <c r="I95" s="339"/>
      <c r="J95" s="339"/>
      <c r="K95" s="339"/>
      <c r="L95" s="339"/>
      <c r="M95" s="339"/>
      <c r="N95" s="339"/>
      <c r="O95" s="339"/>
      <c r="P95" s="339"/>
      <c r="Q95" s="339"/>
      <c r="R95" s="339"/>
      <c r="S95" s="339"/>
      <c r="T95" s="339"/>
      <c r="U95" s="339"/>
      <c r="V95" s="339"/>
    </row>
    <row r="96" spans="2:22" s="9" customFormat="1" ht="39" x14ac:dyDescent="0.25">
      <c r="B96" s="73" t="str">
        <f>'1 lentelė'!B95</f>
        <v>1.2.1.1.</v>
      </c>
      <c r="C96" s="73"/>
      <c r="D96" s="328" t="str">
        <f>'1 lentelė'!D95</f>
        <v>Priemonė: Kompleksiškai atnaujinti savivaldybių centrų ir kitų miestų (nuo 6 iki 100 tūkst. gyventojų) viešąją infrastruktūrą</v>
      </c>
      <c r="E96" s="337"/>
      <c r="F96" s="337"/>
      <c r="G96" s="337"/>
      <c r="H96" s="337"/>
      <c r="I96" s="337"/>
      <c r="J96" s="337"/>
      <c r="K96" s="337"/>
      <c r="L96" s="337"/>
      <c r="M96" s="337"/>
      <c r="N96" s="337"/>
      <c r="O96" s="337"/>
      <c r="P96" s="337"/>
      <c r="Q96" s="337"/>
      <c r="R96" s="337"/>
      <c r="S96" s="337"/>
      <c r="T96" s="337"/>
      <c r="U96" s="337"/>
      <c r="V96" s="337"/>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30" t="s">
        <v>368</v>
      </c>
      <c r="G97" s="251">
        <v>17400</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30" t="s">
        <v>368</v>
      </c>
      <c r="G98" s="308">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30" t="s">
        <v>368</v>
      </c>
      <c r="G99" s="308">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30"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30" t="s">
        <v>368</v>
      </c>
      <c r="G101" s="330">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30" t="s">
        <v>368</v>
      </c>
      <c r="G102" s="330">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30"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30" t="s">
        <v>368</v>
      </c>
      <c r="G104" s="330">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30" t="s">
        <v>368</v>
      </c>
      <c r="G105" s="330">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30" t="s">
        <v>368</v>
      </c>
      <c r="G106" s="308">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30" t="s">
        <v>368</v>
      </c>
      <c r="G107" s="307">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30" t="s">
        <v>368</v>
      </c>
      <c r="G108" s="307">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30" t="s">
        <v>1232</v>
      </c>
      <c r="G109" s="307">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8" t="str">
        <f>'1 lentelė'!D109</f>
        <v>Priemonė: Kompleksiškai plėtoti ir atnaujinti su problemomis susiduriančių Šiaulių miesto dalių viešąją infrastruktūrą, didinant miesto investicinį patrauklumą bei prisidedant prie jo tarptautinio konkurencingumo didėjimo</v>
      </c>
      <c r="E110" s="337"/>
      <c r="F110" s="337"/>
      <c r="G110" s="337"/>
      <c r="H110" s="337"/>
      <c r="I110" s="337"/>
      <c r="J110" s="337"/>
      <c r="K110" s="337"/>
      <c r="L110" s="337"/>
      <c r="M110" s="337"/>
      <c r="N110" s="337"/>
      <c r="O110" s="337"/>
      <c r="P110" s="337"/>
      <c r="Q110" s="337"/>
      <c r="R110" s="337"/>
      <c r="S110" s="337"/>
      <c r="T110" s="337"/>
      <c r="U110" s="337"/>
      <c r="V110" s="337"/>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30" t="s">
        <v>368</v>
      </c>
      <c r="G111" s="345" t="s">
        <v>1287</v>
      </c>
      <c r="H111" s="346"/>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30" t="s">
        <v>368</v>
      </c>
      <c r="G112" s="345" t="s">
        <v>1288</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30" t="s">
        <v>368</v>
      </c>
      <c r="G113" s="307">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30" t="s">
        <v>368</v>
      </c>
      <c r="G114" s="345" t="s">
        <v>1289</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30" t="s">
        <v>368</v>
      </c>
      <c r="G115" s="330">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30" t="s">
        <v>368</v>
      </c>
      <c r="G116" s="330">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30" t="s">
        <v>368</v>
      </c>
      <c r="G117" s="307">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30" t="s">
        <v>368</v>
      </c>
      <c r="G118" s="308">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30" t="s">
        <v>435</v>
      </c>
      <c r="F119" s="330" t="s">
        <v>436</v>
      </c>
      <c r="G119" s="347">
        <v>2</v>
      </c>
      <c r="H119" s="330" t="s">
        <v>437</v>
      </c>
      <c r="I119" s="330" t="s">
        <v>438</v>
      </c>
      <c r="J119" s="330">
        <v>1</v>
      </c>
      <c r="K119" s="330" t="s">
        <v>439</v>
      </c>
      <c r="L119" s="330" t="s">
        <v>440</v>
      </c>
      <c r="M119" s="330">
        <v>1</v>
      </c>
      <c r="N119" s="252"/>
      <c r="O119" s="252"/>
      <c r="P119" s="252"/>
      <c r="Q119" s="252"/>
      <c r="R119" s="252"/>
      <c r="S119" s="252"/>
      <c r="T119" s="252"/>
      <c r="U119" s="252"/>
      <c r="V119" s="252"/>
    </row>
    <row r="120" spans="2:22" s="9" customFormat="1" ht="26.25" x14ac:dyDescent="0.25">
      <c r="B120" s="72" t="str">
        <f>'1 lentelė'!B119</f>
        <v>1.2.2</v>
      </c>
      <c r="C120" s="72"/>
      <c r="D120" s="326" t="str">
        <f>'1 lentelė'!D119</f>
        <v>Uždavinys: Kompleksiškai vystyti ir plėtoti kaimo gyvenamąsias vietoves</v>
      </c>
      <c r="E120" s="339"/>
      <c r="F120" s="339"/>
      <c r="G120" s="339"/>
      <c r="H120" s="339"/>
      <c r="I120" s="339"/>
      <c r="J120" s="339"/>
      <c r="K120" s="339"/>
      <c r="L120" s="339"/>
      <c r="M120" s="339"/>
      <c r="N120" s="339"/>
      <c r="O120" s="339"/>
      <c r="P120" s="339"/>
      <c r="Q120" s="339"/>
      <c r="R120" s="339"/>
      <c r="S120" s="339"/>
      <c r="T120" s="339"/>
      <c r="U120" s="339"/>
      <c r="V120" s="339"/>
    </row>
    <row r="121" spans="2:22" s="9" customFormat="1" ht="26.25" x14ac:dyDescent="0.25">
      <c r="B121" s="73" t="str">
        <f>'1 lentelė'!B120</f>
        <v>1.2.2.1</v>
      </c>
      <c r="C121" s="73"/>
      <c r="D121" s="328" t="str">
        <f>'1 lentelė'!D120</f>
        <v>Priemonė: Remti kaimo atnaujinimą ir plėtrą taikant kaimo plėtros politikos priemones</v>
      </c>
      <c r="E121" s="337"/>
      <c r="F121" s="337"/>
      <c r="G121" s="337"/>
      <c r="H121" s="337"/>
      <c r="I121" s="337"/>
      <c r="J121" s="337"/>
      <c r="K121" s="337"/>
      <c r="L121" s="337"/>
      <c r="M121" s="337"/>
      <c r="N121" s="337"/>
      <c r="O121" s="337"/>
      <c r="P121" s="337"/>
      <c r="Q121" s="337"/>
      <c r="R121" s="337"/>
      <c r="S121" s="337"/>
      <c r="T121" s="337"/>
      <c r="U121" s="337"/>
      <c r="V121" s="337"/>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30" t="s">
        <v>449</v>
      </c>
      <c r="G122" s="251">
        <v>1</v>
      </c>
      <c r="H122" s="251" t="s">
        <v>450</v>
      </c>
      <c r="I122" s="330" t="s">
        <v>451</v>
      </c>
      <c r="J122" s="251">
        <v>234</v>
      </c>
      <c r="K122" s="251" t="s">
        <v>452</v>
      </c>
      <c r="L122" s="330"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30" t="s">
        <v>449</v>
      </c>
      <c r="G123" s="251">
        <v>3</v>
      </c>
      <c r="H123" s="251" t="s">
        <v>450</v>
      </c>
      <c r="I123" s="330" t="s">
        <v>451</v>
      </c>
      <c r="J123" s="251">
        <v>1395</v>
      </c>
      <c r="K123" s="251" t="s">
        <v>452</v>
      </c>
      <c r="L123" s="330"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30" t="s">
        <v>449</v>
      </c>
      <c r="G124" s="251">
        <v>6</v>
      </c>
      <c r="H124" s="251" t="s">
        <v>450</v>
      </c>
      <c r="I124" s="330" t="s">
        <v>451</v>
      </c>
      <c r="J124" s="251">
        <v>364</v>
      </c>
      <c r="K124" s="251" t="s">
        <v>452</v>
      </c>
      <c r="L124" s="330" t="s">
        <v>453</v>
      </c>
      <c r="M124" s="251">
        <v>7</v>
      </c>
      <c r="N124" s="252"/>
      <c r="O124" s="252"/>
      <c r="P124" s="252"/>
      <c r="Q124" s="252"/>
      <c r="R124" s="252"/>
      <c r="S124" s="252"/>
      <c r="T124" s="252"/>
      <c r="U124" s="252"/>
      <c r="V124" s="252"/>
    </row>
    <row r="125" spans="2:22" s="261"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30" t="s">
        <v>449</v>
      </c>
      <c r="G125" s="251">
        <v>2</v>
      </c>
      <c r="H125" s="251" t="s">
        <v>450</v>
      </c>
      <c r="I125" s="330" t="s">
        <v>451</v>
      </c>
      <c r="J125" s="251">
        <v>953</v>
      </c>
      <c r="K125" s="251" t="s">
        <v>452</v>
      </c>
      <c r="L125" s="330"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30" t="s">
        <v>449</v>
      </c>
      <c r="G126" s="251">
        <v>1</v>
      </c>
      <c r="H126" s="251" t="s">
        <v>450</v>
      </c>
      <c r="I126" s="330" t="s">
        <v>451</v>
      </c>
      <c r="J126" s="251">
        <v>492</v>
      </c>
      <c r="K126" s="251" t="s">
        <v>452</v>
      </c>
      <c r="L126" s="330"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30" t="s">
        <v>449</v>
      </c>
      <c r="G127" s="251">
        <v>1</v>
      </c>
      <c r="H127" s="251" t="s">
        <v>450</v>
      </c>
      <c r="I127" s="330" t="s">
        <v>451</v>
      </c>
      <c r="J127" s="251">
        <v>172</v>
      </c>
      <c r="K127" s="251" t="s">
        <v>452</v>
      </c>
      <c r="L127" s="330"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30" t="s">
        <v>449</v>
      </c>
      <c r="G128" s="251">
        <v>3</v>
      </c>
      <c r="H128" s="251" t="s">
        <v>450</v>
      </c>
      <c r="I128" s="330" t="s">
        <v>451</v>
      </c>
      <c r="J128" s="251">
        <v>478</v>
      </c>
      <c r="K128" s="251" t="s">
        <v>452</v>
      </c>
      <c r="L128" s="330"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30" t="s">
        <v>449</v>
      </c>
      <c r="G129" s="251">
        <v>1</v>
      </c>
      <c r="H129" s="251" t="s">
        <v>450</v>
      </c>
      <c r="I129" s="330" t="s">
        <v>451</v>
      </c>
      <c r="J129" s="251">
        <v>374</v>
      </c>
      <c r="K129" s="251" t="s">
        <v>452</v>
      </c>
      <c r="L129" s="330"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30" t="s">
        <v>449</v>
      </c>
      <c r="G130" s="251">
        <v>1</v>
      </c>
      <c r="H130" s="251" t="s">
        <v>450</v>
      </c>
      <c r="I130" s="330" t="s">
        <v>451</v>
      </c>
      <c r="J130" s="251">
        <v>210</v>
      </c>
      <c r="K130" s="251" t="s">
        <v>452</v>
      </c>
      <c r="L130" s="330"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30" t="s">
        <v>449</v>
      </c>
      <c r="G131" s="251">
        <v>1</v>
      </c>
      <c r="H131" s="251" t="s">
        <v>450</v>
      </c>
      <c r="I131" s="330" t="s">
        <v>451</v>
      </c>
      <c r="J131" s="251">
        <v>493</v>
      </c>
      <c r="K131" s="251" t="s">
        <v>452</v>
      </c>
      <c r="L131" s="330" t="s">
        <v>453</v>
      </c>
      <c r="M131" s="251">
        <v>1</v>
      </c>
      <c r="N131" s="252"/>
      <c r="O131" s="252"/>
      <c r="P131" s="252"/>
      <c r="Q131" s="252"/>
      <c r="R131" s="252"/>
      <c r="S131" s="252"/>
      <c r="T131" s="252"/>
      <c r="U131" s="252"/>
      <c r="V131" s="252"/>
    </row>
    <row r="132" spans="2:22" s="261"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30" t="s">
        <v>449</v>
      </c>
      <c r="G132" s="251">
        <v>1</v>
      </c>
      <c r="H132" s="251" t="s">
        <v>450</v>
      </c>
      <c r="I132" s="330" t="s">
        <v>451</v>
      </c>
      <c r="J132" s="251">
        <v>567</v>
      </c>
      <c r="K132" s="251" t="s">
        <v>452</v>
      </c>
      <c r="L132" s="330" t="s">
        <v>453</v>
      </c>
      <c r="M132" s="251">
        <v>1</v>
      </c>
      <c r="N132" s="252"/>
      <c r="O132" s="252"/>
      <c r="P132" s="252"/>
      <c r="Q132" s="252"/>
      <c r="R132" s="252"/>
      <c r="S132" s="252"/>
      <c r="T132" s="252"/>
      <c r="U132" s="252"/>
      <c r="V132" s="252"/>
    </row>
    <row r="133" spans="2:22" s="261"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30" t="s">
        <v>449</v>
      </c>
      <c r="G133" s="251">
        <v>1</v>
      </c>
      <c r="H133" s="251" t="s">
        <v>450</v>
      </c>
      <c r="I133" s="330" t="s">
        <v>451</v>
      </c>
      <c r="J133" s="251">
        <v>32</v>
      </c>
      <c r="K133" s="251" t="s">
        <v>452</v>
      </c>
      <c r="L133" s="330" t="s">
        <v>453</v>
      </c>
      <c r="M133" s="251">
        <v>1</v>
      </c>
      <c r="N133" s="252"/>
      <c r="O133" s="252"/>
      <c r="P133" s="252"/>
      <c r="Q133" s="252"/>
      <c r="R133" s="252"/>
      <c r="S133" s="252"/>
      <c r="T133" s="252"/>
      <c r="U133" s="252"/>
      <c r="V133" s="252"/>
    </row>
    <row r="134" spans="2:22" s="261"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30" t="s">
        <v>449</v>
      </c>
      <c r="G134" s="251">
        <v>0</v>
      </c>
      <c r="H134" s="251" t="s">
        <v>450</v>
      </c>
      <c r="I134" s="330" t="s">
        <v>451</v>
      </c>
      <c r="J134" s="251">
        <v>92</v>
      </c>
      <c r="K134" s="251" t="s">
        <v>452</v>
      </c>
      <c r="L134" s="330" t="s">
        <v>453</v>
      </c>
      <c r="M134" s="251">
        <v>1</v>
      </c>
      <c r="N134" s="252"/>
      <c r="O134" s="252"/>
      <c r="P134" s="252"/>
      <c r="Q134" s="252"/>
      <c r="R134" s="252"/>
      <c r="S134" s="252"/>
      <c r="T134" s="252"/>
      <c r="U134" s="252"/>
      <c r="V134" s="252"/>
    </row>
    <row r="135" spans="2:22" s="261"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30" t="s">
        <v>449</v>
      </c>
      <c r="G135" s="251">
        <v>1</v>
      </c>
      <c r="H135" s="251" t="s">
        <v>450</v>
      </c>
      <c r="I135" s="330" t="s">
        <v>451</v>
      </c>
      <c r="J135" s="251">
        <v>443</v>
      </c>
      <c r="K135" s="251" t="s">
        <v>452</v>
      </c>
      <c r="L135" s="330" t="s">
        <v>453</v>
      </c>
      <c r="M135" s="251">
        <v>1</v>
      </c>
      <c r="N135" s="252"/>
      <c r="O135" s="252"/>
      <c r="P135" s="252"/>
      <c r="Q135" s="252"/>
      <c r="R135" s="252"/>
      <c r="S135" s="252"/>
      <c r="T135" s="252"/>
      <c r="U135" s="252"/>
      <c r="V135" s="252"/>
    </row>
    <row r="136" spans="2:22" s="261"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30" t="s">
        <v>449</v>
      </c>
      <c r="G136" s="251">
        <v>2</v>
      </c>
      <c r="H136" s="251" t="s">
        <v>450</v>
      </c>
      <c r="I136" s="330" t="s">
        <v>451</v>
      </c>
      <c r="J136" s="251">
        <v>100</v>
      </c>
      <c r="K136" s="251" t="s">
        <v>452</v>
      </c>
      <c r="L136" s="330" t="s">
        <v>453</v>
      </c>
      <c r="M136" s="251">
        <v>1</v>
      </c>
      <c r="N136" s="252"/>
      <c r="O136" s="252"/>
      <c r="P136" s="252"/>
      <c r="Q136" s="252"/>
      <c r="R136" s="252"/>
      <c r="S136" s="252"/>
      <c r="T136" s="252"/>
      <c r="U136" s="252"/>
      <c r="V136" s="252"/>
    </row>
    <row r="137" spans="2:22" s="261"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30" t="s">
        <v>449</v>
      </c>
      <c r="G137" s="251">
        <v>2</v>
      </c>
      <c r="H137" s="251" t="s">
        <v>450</v>
      </c>
      <c r="I137" s="330" t="s">
        <v>451</v>
      </c>
      <c r="J137" s="251">
        <v>159</v>
      </c>
      <c r="K137" s="251" t="s">
        <v>452</v>
      </c>
      <c r="L137" s="330"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30" t="s">
        <v>449</v>
      </c>
      <c r="G138" s="251">
        <v>2</v>
      </c>
      <c r="H138" s="251" t="s">
        <v>450</v>
      </c>
      <c r="I138" s="330" t="s">
        <v>451</v>
      </c>
      <c r="J138" s="251">
        <v>105</v>
      </c>
      <c r="K138" s="251" t="s">
        <v>452</v>
      </c>
      <c r="L138" s="330"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30" t="s">
        <v>449</v>
      </c>
      <c r="G139" s="251">
        <v>1</v>
      </c>
      <c r="H139" s="251" t="s">
        <v>450</v>
      </c>
      <c r="I139" s="330" t="s">
        <v>451</v>
      </c>
      <c r="J139" s="251">
        <v>2609</v>
      </c>
      <c r="K139" s="251" t="s">
        <v>452</v>
      </c>
      <c r="L139" s="330"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30" t="s">
        <v>449</v>
      </c>
      <c r="G140" s="251">
        <v>1</v>
      </c>
      <c r="H140" s="251" t="s">
        <v>450</v>
      </c>
      <c r="I140" s="330" t="s">
        <v>451</v>
      </c>
      <c r="J140" s="251">
        <v>567</v>
      </c>
      <c r="K140" s="251" t="s">
        <v>452</v>
      </c>
      <c r="L140" s="330"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30" t="s">
        <v>449</v>
      </c>
      <c r="G141" s="251">
        <v>1</v>
      </c>
      <c r="H141" s="251" t="s">
        <v>450</v>
      </c>
      <c r="I141" s="330" t="s">
        <v>451</v>
      </c>
      <c r="J141" s="251">
        <v>21</v>
      </c>
      <c r="K141" s="251" t="s">
        <v>452</v>
      </c>
      <c r="L141" s="330"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30" t="s">
        <v>449</v>
      </c>
      <c r="G142" s="251">
        <v>2</v>
      </c>
      <c r="H142" s="251" t="s">
        <v>450</v>
      </c>
      <c r="I142" s="330" t="s">
        <v>451</v>
      </c>
      <c r="J142" s="251">
        <v>275</v>
      </c>
      <c r="K142" s="251" t="s">
        <v>452</v>
      </c>
      <c r="L142" s="330" t="s">
        <v>453</v>
      </c>
      <c r="M142" s="251">
        <v>1</v>
      </c>
      <c r="N142" s="252"/>
      <c r="O142" s="252"/>
      <c r="P142" s="252"/>
      <c r="Q142" s="252"/>
      <c r="R142" s="252"/>
      <c r="S142" s="252"/>
      <c r="T142" s="252"/>
      <c r="U142" s="252"/>
      <c r="V142" s="252"/>
    </row>
    <row r="143" spans="2:22" s="261" customFormat="1" ht="51.75" x14ac:dyDescent="0.25">
      <c r="B143" s="65" t="str">
        <f>'1 lentelė'!B142</f>
        <v>1.2.2.1.26</v>
      </c>
      <c r="C143" s="65" t="str">
        <f>'1 lentelė'!C142</f>
        <v>R06-ZM07-295000-0101</v>
      </c>
      <c r="D143" s="65" t="str">
        <f>'1 lentelė'!D142</f>
        <v>Viešosios infrastruktūros įrengimas Žeimių kaime</v>
      </c>
      <c r="E143" s="251" t="s">
        <v>448</v>
      </c>
      <c r="F143" s="330" t="s">
        <v>449</v>
      </c>
      <c r="G143" s="251">
        <v>1</v>
      </c>
      <c r="H143" s="251" t="s">
        <v>450</v>
      </c>
      <c r="I143" s="330" t="s">
        <v>451</v>
      </c>
      <c r="J143" s="251">
        <v>199</v>
      </c>
      <c r="K143" s="251" t="s">
        <v>452</v>
      </c>
      <c r="L143" s="330" t="s">
        <v>453</v>
      </c>
      <c r="M143" s="251">
        <v>1</v>
      </c>
      <c r="N143" s="252"/>
      <c r="O143" s="252"/>
      <c r="P143" s="252"/>
      <c r="Q143" s="252"/>
      <c r="R143" s="252"/>
      <c r="S143" s="252"/>
      <c r="T143" s="252"/>
      <c r="U143" s="252"/>
      <c r="V143" s="252"/>
    </row>
    <row r="144" spans="2:22" s="261"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30" t="s">
        <v>449</v>
      </c>
      <c r="G144" s="251">
        <v>3</v>
      </c>
      <c r="H144" s="251" t="s">
        <v>450</v>
      </c>
      <c r="I144" s="330" t="s">
        <v>451</v>
      </c>
      <c r="J144" s="251">
        <v>98</v>
      </c>
      <c r="K144" s="251" t="s">
        <v>452</v>
      </c>
      <c r="L144" s="330" t="s">
        <v>453</v>
      </c>
      <c r="M144" s="251">
        <v>1</v>
      </c>
      <c r="N144" s="252"/>
      <c r="O144" s="252"/>
      <c r="P144" s="252"/>
      <c r="Q144" s="252"/>
      <c r="R144" s="252"/>
      <c r="S144" s="252"/>
      <c r="T144" s="252"/>
      <c r="U144" s="252"/>
      <c r="V144" s="252"/>
    </row>
    <row r="145" spans="2:22" s="261"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30" t="s">
        <v>449</v>
      </c>
      <c r="G145" s="251">
        <v>1</v>
      </c>
      <c r="H145" s="251" t="s">
        <v>450</v>
      </c>
      <c r="I145" s="330" t="s">
        <v>451</v>
      </c>
      <c r="J145" s="330">
        <v>829</v>
      </c>
      <c r="K145" s="251" t="s">
        <v>452</v>
      </c>
      <c r="L145" s="330" t="s">
        <v>453</v>
      </c>
      <c r="M145" s="251">
        <v>1</v>
      </c>
      <c r="N145" s="252"/>
      <c r="O145" s="252"/>
      <c r="P145" s="252"/>
      <c r="Q145" s="252"/>
      <c r="R145" s="252"/>
      <c r="S145" s="252"/>
      <c r="T145" s="252"/>
      <c r="U145" s="252"/>
      <c r="V145" s="252"/>
    </row>
    <row r="146" spans="2:22" s="261"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30" t="s">
        <v>449</v>
      </c>
      <c r="G146" s="251">
        <v>3</v>
      </c>
      <c r="H146" s="251" t="s">
        <v>450</v>
      </c>
      <c r="I146" s="330" t="s">
        <v>451</v>
      </c>
      <c r="J146" s="251">
        <v>508</v>
      </c>
      <c r="K146" s="251" t="s">
        <v>452</v>
      </c>
      <c r="L146" s="330"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30" t="s">
        <v>449</v>
      </c>
      <c r="G147" s="251">
        <v>1</v>
      </c>
      <c r="H147" s="251" t="s">
        <v>450</v>
      </c>
      <c r="I147" s="330" t="s">
        <v>451</v>
      </c>
      <c r="J147" s="251">
        <v>299</v>
      </c>
      <c r="K147" s="251" t="s">
        <v>452</v>
      </c>
      <c r="L147" s="330"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30" t="s">
        <v>449</v>
      </c>
      <c r="G148" s="251">
        <v>1</v>
      </c>
      <c r="H148" s="251" t="s">
        <v>450</v>
      </c>
      <c r="I148" s="330" t="s">
        <v>451</v>
      </c>
      <c r="J148" s="251">
        <v>390</v>
      </c>
      <c r="K148" s="251" t="s">
        <v>452</v>
      </c>
      <c r="L148" s="330"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30" t="s">
        <v>449</v>
      </c>
      <c r="G149" s="251">
        <v>1</v>
      </c>
      <c r="H149" s="251" t="s">
        <v>450</v>
      </c>
      <c r="I149" s="330" t="s">
        <v>451</v>
      </c>
      <c r="J149" s="251">
        <v>2030</v>
      </c>
      <c r="K149" s="251" t="s">
        <v>452</v>
      </c>
      <c r="L149" s="330"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30" t="s">
        <v>449</v>
      </c>
      <c r="G150" s="251">
        <v>1</v>
      </c>
      <c r="H150" s="251" t="s">
        <v>450</v>
      </c>
      <c r="I150" s="330" t="s">
        <v>451</v>
      </c>
      <c r="J150" s="251">
        <v>1350</v>
      </c>
      <c r="K150" s="251" t="s">
        <v>452</v>
      </c>
      <c r="L150" s="330"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30" t="s">
        <v>449</v>
      </c>
      <c r="G151" s="251">
        <v>1</v>
      </c>
      <c r="H151" s="251" t="s">
        <v>450</v>
      </c>
      <c r="I151" s="330" t="s">
        <v>451</v>
      </c>
      <c r="J151" s="251">
        <v>1052</v>
      </c>
      <c r="K151" s="251" t="s">
        <v>452</v>
      </c>
      <c r="L151" s="330"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30" t="s">
        <v>449</v>
      </c>
      <c r="G152" s="251">
        <v>1</v>
      </c>
      <c r="H152" s="251" t="s">
        <v>450</v>
      </c>
      <c r="I152" s="330" t="s">
        <v>451</v>
      </c>
      <c r="J152" s="251">
        <v>701</v>
      </c>
      <c r="K152" s="251" t="s">
        <v>452</v>
      </c>
      <c r="L152" s="330" t="s">
        <v>453</v>
      </c>
      <c r="M152" s="251">
        <v>1</v>
      </c>
      <c r="N152" s="252"/>
      <c r="O152" s="252"/>
      <c r="P152" s="252"/>
      <c r="Q152" s="252"/>
      <c r="R152" s="252"/>
      <c r="S152" s="252"/>
      <c r="T152" s="252"/>
      <c r="U152" s="252"/>
      <c r="V152" s="252"/>
    </row>
    <row r="153" spans="2:22" s="48" customFormat="1" ht="51.75" x14ac:dyDescent="0.25">
      <c r="B153" s="195" t="s">
        <v>1293</v>
      </c>
      <c r="C153" s="65" t="s">
        <v>1297</v>
      </c>
      <c r="D153" s="75" t="s">
        <v>1295</v>
      </c>
      <c r="E153" s="251" t="s">
        <v>448</v>
      </c>
      <c r="F153" s="330" t="s">
        <v>449</v>
      </c>
      <c r="G153" s="251">
        <v>1</v>
      </c>
      <c r="H153" s="251" t="s">
        <v>450</v>
      </c>
      <c r="I153" s="330" t="s">
        <v>451</v>
      </c>
      <c r="J153" s="251">
        <v>296</v>
      </c>
      <c r="K153" s="251" t="s">
        <v>452</v>
      </c>
      <c r="L153" s="330" t="s">
        <v>453</v>
      </c>
      <c r="M153" s="251">
        <v>1</v>
      </c>
      <c r="N153" s="252"/>
      <c r="O153" s="252"/>
      <c r="P153" s="252"/>
      <c r="Q153" s="252"/>
      <c r="R153" s="252"/>
      <c r="S153" s="252"/>
      <c r="T153" s="252"/>
      <c r="U153" s="252"/>
      <c r="V153" s="252"/>
    </row>
    <row r="154" spans="2:22" s="48" customFormat="1" ht="51.75" x14ac:dyDescent="0.25">
      <c r="B154" s="195" t="s">
        <v>1294</v>
      </c>
      <c r="C154" s="65" t="s">
        <v>1298</v>
      </c>
      <c r="D154" s="75" t="s">
        <v>1296</v>
      </c>
      <c r="E154" s="251" t="s">
        <v>448</v>
      </c>
      <c r="F154" s="330" t="s">
        <v>449</v>
      </c>
      <c r="G154" s="251">
        <v>1</v>
      </c>
      <c r="H154" s="251" t="s">
        <v>450</v>
      </c>
      <c r="I154" s="330" t="s">
        <v>451</v>
      </c>
      <c r="J154" s="251">
        <v>601</v>
      </c>
      <c r="K154" s="251" t="s">
        <v>452</v>
      </c>
      <c r="L154" s="330" t="s">
        <v>453</v>
      </c>
      <c r="M154" s="251">
        <v>1</v>
      </c>
      <c r="N154" s="252"/>
      <c r="O154" s="252"/>
      <c r="P154" s="252"/>
      <c r="Q154" s="252"/>
      <c r="R154" s="252"/>
      <c r="S154" s="252"/>
      <c r="T154" s="252"/>
      <c r="U154" s="252"/>
      <c r="V154" s="252"/>
    </row>
    <row r="155" spans="2:22" s="285" customFormat="1" ht="51.75" x14ac:dyDescent="0.25">
      <c r="B155" s="73" t="str">
        <f>'1 lentelė'!B154</f>
        <v>1.2.2.2</v>
      </c>
      <c r="C155" s="73"/>
      <c r="D155" s="328" t="str">
        <f>'1 lentelė'!D154</f>
        <v>Priemonė: Kompleksiškai atnaujinti 1-6 tūkst. gyventojų turinčių miestų (išskyrus savivaldybių centrus), miestelių ir kaimų bendruomeninę ir viešąją infrastruktūrą</v>
      </c>
      <c r="E155" s="337"/>
      <c r="F155" s="337"/>
      <c r="G155" s="337"/>
      <c r="H155" s="337"/>
      <c r="I155" s="337"/>
      <c r="J155" s="337"/>
      <c r="K155" s="337"/>
      <c r="L155" s="337"/>
      <c r="M155" s="337"/>
      <c r="N155" s="337"/>
      <c r="O155" s="337"/>
      <c r="P155" s="337"/>
      <c r="Q155" s="337"/>
      <c r="R155" s="337"/>
      <c r="S155" s="337"/>
      <c r="T155" s="337"/>
      <c r="U155" s="337"/>
      <c r="V155" s="337"/>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30" t="s">
        <v>555</v>
      </c>
      <c r="G156" s="308">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30" t="s">
        <v>555</v>
      </c>
      <c r="G157" s="251">
        <v>12000</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30" t="s">
        <v>555</v>
      </c>
      <c r="G158" s="330">
        <v>75447.600000000006</v>
      </c>
      <c r="H158" s="251"/>
      <c r="I158" s="330"/>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30" t="s">
        <v>555</v>
      </c>
      <c r="G159" s="251">
        <v>27529</v>
      </c>
      <c r="H159" s="251" t="s">
        <v>565</v>
      </c>
      <c r="I159" s="330"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30"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30"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30"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30"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30" t="s">
        <v>555</v>
      </c>
      <c r="G164" s="307">
        <v>62597</v>
      </c>
      <c r="H164" s="251"/>
      <c r="I164" s="251"/>
      <c r="J164" s="251"/>
      <c r="K164" s="252"/>
      <c r="L164" s="252"/>
      <c r="M164" s="252"/>
      <c r="N164" s="252"/>
      <c r="O164" s="252"/>
      <c r="P164" s="252"/>
      <c r="Q164" s="252"/>
      <c r="R164" s="252"/>
      <c r="S164" s="252"/>
      <c r="T164" s="252"/>
      <c r="U164" s="252"/>
      <c r="V164" s="252"/>
    </row>
    <row r="165" spans="2:22" s="288" customFormat="1" ht="26.25" x14ac:dyDescent="0.25">
      <c r="B165" s="287" t="str">
        <f>'1 lentelė'!B164</f>
        <v>2.1</v>
      </c>
      <c r="C165" s="287"/>
      <c r="D165" s="348" t="str">
        <f>'1 lentelė'!D164</f>
        <v>Tikslas: Skatinti mokytis visą gyvenimą, kurti ir panaudoti žinias</v>
      </c>
      <c r="E165" s="349"/>
      <c r="F165" s="349"/>
      <c r="G165" s="349"/>
      <c r="H165" s="349"/>
      <c r="I165" s="349"/>
      <c r="J165" s="349"/>
      <c r="K165" s="349"/>
      <c r="L165" s="349"/>
      <c r="M165" s="349"/>
      <c r="N165" s="349"/>
      <c r="O165" s="349"/>
      <c r="P165" s="349"/>
      <c r="Q165" s="349"/>
      <c r="R165" s="349"/>
      <c r="S165" s="349"/>
      <c r="T165" s="349"/>
      <c r="U165" s="349"/>
      <c r="V165" s="349"/>
    </row>
    <row r="166" spans="2:22" s="284" customFormat="1" ht="39" x14ac:dyDescent="0.25">
      <c r="B166" s="72" t="str">
        <f>'1 lentelė'!B165</f>
        <v>2.1.1</v>
      </c>
      <c r="C166" s="72"/>
      <c r="D166" s="326" t="str">
        <f>'1 lentelė'!D165</f>
        <v>Uždavinys: Modernizuoti švietimo ir ugdymo įstaigų infrastruktūrą, mokymo ir ugdymo aplinkas</v>
      </c>
      <c r="E166" s="339"/>
      <c r="F166" s="339"/>
      <c r="G166" s="339"/>
      <c r="H166" s="339"/>
      <c r="I166" s="339"/>
      <c r="J166" s="339"/>
      <c r="K166" s="339"/>
      <c r="L166" s="339"/>
      <c r="M166" s="339"/>
      <c r="N166" s="339"/>
      <c r="O166" s="339"/>
      <c r="P166" s="339"/>
      <c r="Q166" s="339"/>
      <c r="R166" s="339"/>
      <c r="S166" s="339"/>
      <c r="T166" s="339"/>
      <c r="U166" s="339"/>
      <c r="V166" s="339"/>
    </row>
    <row r="167" spans="2:22" s="285" customFormat="1" ht="77.25" x14ac:dyDescent="0.25">
      <c r="B167" s="73" t="str">
        <f>'1 lentelė'!B166</f>
        <v>2.1.1.1</v>
      </c>
      <c r="C167" s="73"/>
      <c r="D167" s="328" t="str">
        <f>'1 lentelė'!D166</f>
        <v>Priemonė: Modernizuoti švietimo ir ikimokyklinio ugdymo įstaigų infrastruktūrą, mokymosi ir ugdymo aplinkas, pritaikyti ugdymo ir mokymo priemones atsižvelgus į atnaujinamų mokymo ir ugdymo programų reikalavimus</v>
      </c>
      <c r="E167" s="337"/>
      <c r="F167" s="337"/>
      <c r="G167" s="337"/>
      <c r="H167" s="337"/>
      <c r="I167" s="337"/>
      <c r="J167" s="337"/>
      <c r="K167" s="337"/>
      <c r="L167" s="337"/>
      <c r="M167" s="337"/>
      <c r="N167" s="337"/>
      <c r="O167" s="337"/>
      <c r="P167" s="337"/>
      <c r="Q167" s="337"/>
      <c r="R167" s="337"/>
      <c r="S167" s="337"/>
      <c r="T167" s="337"/>
      <c r="U167" s="337"/>
      <c r="V167" s="337"/>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30" t="s">
        <v>591</v>
      </c>
      <c r="G168" s="251">
        <v>2</v>
      </c>
      <c r="H168" s="251" t="s">
        <v>592</v>
      </c>
      <c r="I168" s="330" t="s">
        <v>593</v>
      </c>
      <c r="J168" s="251">
        <v>1</v>
      </c>
      <c r="K168" s="251" t="s">
        <v>594</v>
      </c>
      <c r="L168" s="330" t="s">
        <v>595</v>
      </c>
      <c r="M168" s="251">
        <v>150</v>
      </c>
      <c r="N168" s="251" t="s">
        <v>596</v>
      </c>
      <c r="O168" s="330"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30" t="s">
        <v>603</v>
      </c>
      <c r="G169" s="251">
        <v>4</v>
      </c>
      <c r="H169" s="251" t="s">
        <v>604</v>
      </c>
      <c r="I169" s="330" t="s">
        <v>595</v>
      </c>
      <c r="J169" s="330">
        <v>1544</v>
      </c>
      <c r="K169" s="251"/>
      <c r="L169" s="330"/>
      <c r="M169" s="251"/>
      <c r="N169" s="251"/>
      <c r="O169" s="330"/>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30" t="s">
        <v>591</v>
      </c>
      <c r="G170" s="251">
        <v>2</v>
      </c>
      <c r="H170" s="251" t="s">
        <v>592</v>
      </c>
      <c r="I170" s="330" t="s">
        <v>593</v>
      </c>
      <c r="J170" s="251">
        <v>1</v>
      </c>
      <c r="K170" s="251" t="s">
        <v>594</v>
      </c>
      <c r="L170" s="330" t="s">
        <v>595</v>
      </c>
      <c r="M170" s="251">
        <v>180</v>
      </c>
      <c r="N170" s="251" t="s">
        <v>596</v>
      </c>
      <c r="O170" s="330"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30" t="s">
        <v>603</v>
      </c>
      <c r="G171" s="251">
        <v>1</v>
      </c>
      <c r="H171" s="251" t="s">
        <v>604</v>
      </c>
      <c r="I171" s="330" t="s">
        <v>595</v>
      </c>
      <c r="J171" s="251">
        <v>414</v>
      </c>
      <c r="K171" s="251"/>
      <c r="L171" s="251"/>
      <c r="M171" s="251"/>
      <c r="N171" s="251"/>
      <c r="O171" s="330"/>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30" t="s">
        <v>591</v>
      </c>
      <c r="G172" s="251">
        <v>2</v>
      </c>
      <c r="H172" s="251" t="s">
        <v>592</v>
      </c>
      <c r="I172" s="330" t="s">
        <v>593</v>
      </c>
      <c r="J172" s="251">
        <v>1</v>
      </c>
      <c r="K172" s="251" t="s">
        <v>594</v>
      </c>
      <c r="L172" s="330" t="s">
        <v>595</v>
      </c>
      <c r="M172" s="330">
        <v>275</v>
      </c>
      <c r="N172" s="251" t="s">
        <v>596</v>
      </c>
      <c r="O172" s="330"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30" t="s">
        <v>603</v>
      </c>
      <c r="G173" s="251">
        <v>1</v>
      </c>
      <c r="H173" s="251" t="s">
        <v>594</v>
      </c>
      <c r="I173" s="330" t="s">
        <v>595</v>
      </c>
      <c r="J173" s="251">
        <v>206</v>
      </c>
      <c r="K173" s="251"/>
      <c r="L173" s="251"/>
      <c r="M173" s="251"/>
      <c r="N173" s="251"/>
      <c r="O173" s="330"/>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30" t="s">
        <v>603</v>
      </c>
      <c r="G174" s="251">
        <v>3</v>
      </c>
      <c r="H174" s="251" t="s">
        <v>604</v>
      </c>
      <c r="I174" s="330"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50" t="str">
        <f>'1 lentelė'!C174</f>
        <v>R06-7705-230000-0126</v>
      </c>
      <c r="D175" s="350"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30" t="s">
        <v>603</v>
      </c>
      <c r="G176" s="251">
        <v>1</v>
      </c>
      <c r="H176" s="251" t="s">
        <v>604</v>
      </c>
      <c r="I176" s="330" t="s">
        <v>595</v>
      </c>
      <c r="J176" s="251">
        <v>455</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30" t="s">
        <v>591</v>
      </c>
      <c r="G177" s="251">
        <v>3</v>
      </c>
      <c r="H177" s="251" t="s">
        <v>592</v>
      </c>
      <c r="I177" s="330" t="s">
        <v>593</v>
      </c>
      <c r="J177" s="251">
        <v>1</v>
      </c>
      <c r="K177" s="251" t="s">
        <v>594</v>
      </c>
      <c r="L177" s="330" t="s">
        <v>595</v>
      </c>
      <c r="M177" s="251">
        <v>180</v>
      </c>
      <c r="N177" s="251" t="s">
        <v>596</v>
      </c>
      <c r="O177" s="330"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30" t="s">
        <v>603</v>
      </c>
      <c r="G178" s="251">
        <v>2</v>
      </c>
      <c r="H178" s="251" t="s">
        <v>604</v>
      </c>
      <c r="I178" s="330"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30" t="s">
        <v>593</v>
      </c>
      <c r="G179" s="251">
        <v>1</v>
      </c>
      <c r="H179" s="251" t="s">
        <v>594</v>
      </c>
      <c r="I179" s="330" t="s">
        <v>595</v>
      </c>
      <c r="J179" s="251">
        <f>75+38</f>
        <v>113</v>
      </c>
      <c r="K179" s="251" t="s">
        <v>596</v>
      </c>
      <c r="L179" s="330" t="s">
        <v>597</v>
      </c>
      <c r="M179" s="251">
        <v>38</v>
      </c>
      <c r="N179" s="251"/>
      <c r="O179" s="330"/>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30" t="s">
        <v>603</v>
      </c>
      <c r="G180" s="251">
        <v>1</v>
      </c>
      <c r="H180" s="251" t="s">
        <v>604</v>
      </c>
      <c r="I180" s="330"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8" t="str">
        <f>'1 lentelė'!D180</f>
        <v>Priemonė: Plėtoti vaikų ir jaunimo neformalaus ugdymosi galimybes</v>
      </c>
      <c r="E181" s="337"/>
      <c r="F181" s="337"/>
      <c r="G181" s="337"/>
      <c r="H181" s="337"/>
      <c r="I181" s="337"/>
      <c r="J181" s="337"/>
      <c r="K181" s="337"/>
      <c r="L181" s="337"/>
      <c r="M181" s="337"/>
      <c r="N181" s="337"/>
      <c r="O181" s="337"/>
      <c r="P181" s="337"/>
      <c r="Q181" s="337"/>
      <c r="R181" s="337"/>
      <c r="S181" s="337"/>
      <c r="T181" s="337"/>
      <c r="U181" s="337"/>
      <c r="V181" s="337"/>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30" t="s">
        <v>646</v>
      </c>
      <c r="G182" s="251">
        <v>1</v>
      </c>
      <c r="H182" s="251" t="s">
        <v>604</v>
      </c>
      <c r="I182" s="330"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50" t="str">
        <f>'1 lentelė'!C182</f>
        <v>R06-7725-240000-0133</v>
      </c>
      <c r="D183" s="350"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30" t="s">
        <v>646</v>
      </c>
      <c r="G184" s="251">
        <v>1</v>
      </c>
      <c r="H184" s="251" t="s">
        <v>604</v>
      </c>
      <c r="I184" s="330"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30" t="s">
        <v>646</v>
      </c>
      <c r="G185" s="251">
        <v>1</v>
      </c>
      <c r="H185" s="251" t="s">
        <v>604</v>
      </c>
      <c r="I185" s="330"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30" t="s">
        <v>646</v>
      </c>
      <c r="G186" s="251">
        <v>1</v>
      </c>
      <c r="H186" s="251" t="s">
        <v>604</v>
      </c>
      <c r="I186" s="330"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30" t="s">
        <v>646</v>
      </c>
      <c r="G187" s="251">
        <v>2</v>
      </c>
      <c r="H187" s="251" t="s">
        <v>604</v>
      </c>
      <c r="I187" s="330"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30" t="s">
        <v>646</v>
      </c>
      <c r="G188" s="251">
        <v>1</v>
      </c>
      <c r="H188" s="251" t="s">
        <v>604</v>
      </c>
      <c r="I188" s="330"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4" t="str">
        <f>'1 lentelė'!D188</f>
        <v>Tikslas: Stiprinti gyventojų tapatybę</v>
      </c>
      <c r="E189" s="344"/>
      <c r="F189" s="344"/>
      <c r="G189" s="344"/>
      <c r="H189" s="344"/>
      <c r="I189" s="344"/>
      <c r="J189" s="344"/>
      <c r="K189" s="344"/>
      <c r="L189" s="344"/>
      <c r="M189" s="344"/>
      <c r="N189" s="344"/>
      <c r="O189" s="344"/>
      <c r="P189" s="344"/>
      <c r="Q189" s="344"/>
      <c r="R189" s="344"/>
      <c r="S189" s="344"/>
      <c r="T189" s="344"/>
      <c r="U189" s="344"/>
      <c r="V189" s="344"/>
    </row>
    <row r="190" spans="2:22" s="9" customFormat="1" ht="26.25" x14ac:dyDescent="0.25">
      <c r="B190" s="72" t="str">
        <f>'1 lentelė'!B189</f>
        <v>2.2.1</v>
      </c>
      <c r="C190" s="72"/>
      <c r="D190" s="326" t="str">
        <f>'1 lentelė'!D189</f>
        <v>Uždavinys: Išsaugoti ir aktualizuoti kultūros paveldą</v>
      </c>
      <c r="E190" s="339"/>
      <c r="F190" s="339"/>
      <c r="G190" s="339"/>
      <c r="H190" s="339"/>
      <c r="I190" s="339"/>
      <c r="J190" s="339"/>
      <c r="K190" s="339"/>
      <c r="L190" s="339"/>
      <c r="M190" s="339"/>
      <c r="N190" s="339"/>
      <c r="O190" s="339"/>
      <c r="P190" s="339"/>
      <c r="Q190" s="339"/>
      <c r="R190" s="339"/>
      <c r="S190" s="339"/>
      <c r="T190" s="339"/>
      <c r="U190" s="339"/>
      <c r="V190" s="339"/>
    </row>
    <row r="191" spans="2:22" s="9" customFormat="1" ht="51.75" x14ac:dyDescent="0.25">
      <c r="B191" s="73" t="str">
        <f>'1 lentelė'!B190</f>
        <v>2.2.1.1</v>
      </c>
      <c r="C191" s="73"/>
      <c r="D191" s="328" t="str">
        <f>'1 lentelė'!D190</f>
        <v>Priemonė: Teikti paramą iniciatyvoms, siekiančioms prižiūrėti, aktualizuoti ir propaguoti lokalinius kultūrinės atminties, paveldo objektus</v>
      </c>
      <c r="E191" s="337"/>
      <c r="F191" s="337"/>
      <c r="G191" s="337"/>
      <c r="H191" s="337"/>
      <c r="I191" s="337"/>
      <c r="J191" s="337"/>
      <c r="K191" s="337"/>
      <c r="L191" s="337"/>
      <c r="M191" s="337"/>
      <c r="N191" s="337"/>
      <c r="O191" s="337"/>
      <c r="P191" s="337"/>
      <c r="Q191" s="337"/>
      <c r="R191" s="337"/>
      <c r="S191" s="337"/>
      <c r="T191" s="337"/>
      <c r="U191" s="337"/>
      <c r="V191" s="337"/>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30" t="s">
        <v>671</v>
      </c>
      <c r="G192" s="251">
        <v>1</v>
      </c>
      <c r="H192" s="251" t="s">
        <v>672</v>
      </c>
      <c r="I192" s="330" t="s">
        <v>673</v>
      </c>
      <c r="J192" s="251">
        <v>5380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30" t="s">
        <v>671</v>
      </c>
      <c r="G193" s="251">
        <v>1</v>
      </c>
      <c r="H193" s="251" t="s">
        <v>672</v>
      </c>
      <c r="I193" s="330"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30" t="s">
        <v>671</v>
      </c>
      <c r="G194" s="251">
        <v>1</v>
      </c>
      <c r="H194" s="251" t="s">
        <v>672</v>
      </c>
      <c r="I194" s="330"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4" t="str">
        <f>'1 lentelė'!D194</f>
        <v>Tikslas: Užtikrinti gyventojų gerovę</v>
      </c>
      <c r="E195" s="344"/>
      <c r="F195" s="344"/>
      <c r="G195" s="344"/>
      <c r="H195" s="344"/>
      <c r="I195" s="344"/>
      <c r="J195" s="344"/>
      <c r="K195" s="344"/>
      <c r="L195" s="344"/>
      <c r="M195" s="344"/>
      <c r="N195" s="344"/>
      <c r="O195" s="344"/>
      <c r="P195" s="344"/>
      <c r="Q195" s="344"/>
      <c r="R195" s="344"/>
      <c r="S195" s="344"/>
      <c r="T195" s="344"/>
      <c r="U195" s="344"/>
      <c r="V195" s="344"/>
    </row>
    <row r="196" spans="2:22" s="9" customFormat="1" ht="39" x14ac:dyDescent="0.25">
      <c r="B196" s="72" t="str">
        <f>'1 lentelė'!B195</f>
        <v>2.3.1</v>
      </c>
      <c r="C196" s="72"/>
      <c r="D196" s="326" t="str">
        <f>'1 lentelė'!D195</f>
        <v>Uždavinys: Didinti viešųjų paslaugų prieinamumą ir kokybę, mažinti socialinę, kultūrinę atskirtį</v>
      </c>
      <c r="E196" s="339"/>
      <c r="F196" s="339"/>
      <c r="G196" s="339"/>
      <c r="H196" s="339"/>
      <c r="I196" s="339"/>
      <c r="J196" s="339"/>
      <c r="K196" s="339"/>
      <c r="L196" s="339"/>
      <c r="M196" s="339"/>
      <c r="N196" s="339"/>
      <c r="O196" s="339"/>
      <c r="P196" s="339"/>
      <c r="Q196" s="339"/>
      <c r="R196" s="339"/>
      <c r="S196" s="339"/>
      <c r="T196" s="339"/>
      <c r="U196" s="339"/>
      <c r="V196" s="339"/>
    </row>
    <row r="197" spans="2:22" s="9" customFormat="1" ht="39" x14ac:dyDescent="0.25">
      <c r="B197" s="73" t="str">
        <f>'1 lentelė'!B196</f>
        <v>2.3.1.1</v>
      </c>
      <c r="C197" s="73"/>
      <c r="D197" s="328" t="str">
        <f>'1 lentelė'!D196</f>
        <v>Priemonė: Didinti būsto prieinamumą pažeidžiamoms gyventojų grupėms; pritaikyti jį neįgaliesiems bei pagyvenusiems žmonėms</v>
      </c>
      <c r="E197" s="337"/>
      <c r="F197" s="337"/>
      <c r="G197" s="337"/>
      <c r="H197" s="337"/>
      <c r="I197" s="337"/>
      <c r="J197" s="337"/>
      <c r="K197" s="337"/>
      <c r="L197" s="337"/>
      <c r="M197" s="337"/>
      <c r="N197" s="337"/>
      <c r="O197" s="337"/>
      <c r="P197" s="337"/>
      <c r="Q197" s="337"/>
      <c r="R197" s="337"/>
      <c r="S197" s="337"/>
      <c r="T197" s="337"/>
      <c r="U197" s="337"/>
      <c r="V197" s="337"/>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30"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30"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30"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30"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30"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30"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30"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30"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8" t="str">
        <f>'1 lentelė'!D205</f>
        <v>Priemonė: Plėtoti ir modernizuoti socialinių ir kompleksinių paslaugų (socialinių, sveikatos ir kt.) infrastruktūrą</v>
      </c>
      <c r="E206" s="337"/>
      <c r="F206" s="337"/>
      <c r="G206" s="337"/>
      <c r="H206" s="337"/>
      <c r="I206" s="337"/>
      <c r="J206" s="337"/>
      <c r="K206" s="337"/>
      <c r="L206" s="337"/>
      <c r="M206" s="337"/>
      <c r="N206" s="337"/>
      <c r="O206" s="337"/>
      <c r="P206" s="337"/>
      <c r="Q206" s="337"/>
      <c r="R206" s="337"/>
      <c r="S206" s="337"/>
      <c r="T206" s="337"/>
      <c r="U206" s="337"/>
      <c r="V206" s="337"/>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30" t="s">
        <v>715</v>
      </c>
      <c r="G207" s="251">
        <v>1</v>
      </c>
      <c r="H207" s="251" t="s">
        <v>716</v>
      </c>
      <c r="I207" s="330" t="s">
        <v>717</v>
      </c>
      <c r="J207" s="251">
        <v>55</v>
      </c>
      <c r="K207" s="251" t="s">
        <v>718</v>
      </c>
      <c r="L207" s="330"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30" t="s">
        <v>715</v>
      </c>
      <c r="G208" s="251">
        <v>1</v>
      </c>
      <c r="H208" s="251" t="s">
        <v>716</v>
      </c>
      <c r="I208" s="330" t="s">
        <v>717</v>
      </c>
      <c r="J208" s="330">
        <v>20</v>
      </c>
      <c r="K208" s="251" t="s">
        <v>718</v>
      </c>
      <c r="L208" s="330"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30" t="s">
        <v>715</v>
      </c>
      <c r="G209" s="251">
        <v>1</v>
      </c>
      <c r="H209" s="251" t="s">
        <v>716</v>
      </c>
      <c r="I209" s="330" t="s">
        <v>717</v>
      </c>
      <c r="J209" s="251">
        <v>53</v>
      </c>
      <c r="K209" s="251" t="s">
        <v>718</v>
      </c>
      <c r="L209" s="330"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30" t="s">
        <v>715</v>
      </c>
      <c r="G210" s="251">
        <v>1</v>
      </c>
      <c r="H210" s="251" t="s">
        <v>716</v>
      </c>
      <c r="I210" s="330" t="s">
        <v>717</v>
      </c>
      <c r="J210" s="78">
        <v>11</v>
      </c>
      <c r="K210" s="251" t="s">
        <v>718</v>
      </c>
      <c r="L210" s="330"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30" t="s">
        <v>715</v>
      </c>
      <c r="G211" s="251">
        <v>1</v>
      </c>
      <c r="H211" s="251" t="s">
        <v>716</v>
      </c>
      <c r="I211" s="330" t="s">
        <v>717</v>
      </c>
      <c r="J211" s="251">
        <v>16</v>
      </c>
      <c r="K211" s="251" t="s">
        <v>718</v>
      </c>
      <c r="L211" s="330"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30" t="s">
        <v>714</v>
      </c>
      <c r="F212" s="330" t="s">
        <v>715</v>
      </c>
      <c r="G212" s="330">
        <v>1</v>
      </c>
      <c r="H212" s="330" t="s">
        <v>716</v>
      </c>
      <c r="I212" s="330" t="s">
        <v>717</v>
      </c>
      <c r="J212" s="251">
        <v>57</v>
      </c>
      <c r="K212" s="330" t="s">
        <v>718</v>
      </c>
      <c r="L212" s="330" t="s">
        <v>719</v>
      </c>
      <c r="M212" s="330">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30" t="s">
        <v>715</v>
      </c>
      <c r="G213" s="251">
        <v>1</v>
      </c>
      <c r="H213" s="251" t="s">
        <v>716</v>
      </c>
      <c r="I213" s="330" t="s">
        <v>717</v>
      </c>
      <c r="J213" s="251">
        <v>0</v>
      </c>
      <c r="K213" s="251" t="s">
        <v>718</v>
      </c>
      <c r="L213" s="330" t="s">
        <v>719</v>
      </c>
      <c r="M213" s="251">
        <v>40</v>
      </c>
      <c r="N213" s="252"/>
      <c r="O213" s="252"/>
      <c r="P213" s="252"/>
      <c r="Q213" s="252"/>
      <c r="R213" s="252"/>
      <c r="S213" s="252"/>
      <c r="T213" s="252"/>
      <c r="U213" s="252"/>
      <c r="V213" s="252"/>
    </row>
    <row r="214" spans="2:22" s="9" customFormat="1" ht="64.5" x14ac:dyDescent="0.25">
      <c r="B214" s="73" t="str">
        <f>'1 lentelė'!B213</f>
        <v>2.3.1.3</v>
      </c>
      <c r="C214" s="73"/>
      <c r="D214" s="328" t="str">
        <f>'1 lentelė'!D213</f>
        <v>Priemonė: Optimizuoti ir modernizuoti kultūros įstaigų (kultūros centrų, muziejų, viešųjų bibliotekų ir kt.) fizinę ir informacinę infrastruktūrą ir gerinti kultūros darbuotojų kvalifikaciją</v>
      </c>
      <c r="E214" s="337"/>
      <c r="F214" s="337"/>
      <c r="G214" s="337"/>
      <c r="H214" s="337"/>
      <c r="I214" s="337"/>
      <c r="J214" s="337"/>
      <c r="K214" s="337"/>
      <c r="L214" s="337"/>
      <c r="M214" s="337"/>
      <c r="N214" s="337"/>
      <c r="O214" s="337"/>
      <c r="P214" s="337"/>
      <c r="Q214" s="337"/>
      <c r="R214" s="337"/>
      <c r="S214" s="337"/>
      <c r="T214" s="337"/>
      <c r="U214" s="337"/>
      <c r="V214" s="337"/>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30"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30"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30"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30"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30"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6" t="str">
        <f>'1 lentelė'!D219</f>
        <v>Uždavinys: Skatinti sveiką gyvenseną ir stiprinti sveikatą</v>
      </c>
      <c r="E220" s="339"/>
      <c r="F220" s="339"/>
      <c r="G220" s="339"/>
      <c r="H220" s="339"/>
      <c r="I220" s="339"/>
      <c r="J220" s="339"/>
      <c r="K220" s="339"/>
      <c r="L220" s="339"/>
      <c r="M220" s="339"/>
      <c r="N220" s="339"/>
      <c r="O220" s="339"/>
      <c r="P220" s="339"/>
      <c r="Q220" s="339"/>
      <c r="R220" s="339"/>
      <c r="S220" s="339"/>
      <c r="T220" s="339"/>
      <c r="U220" s="339"/>
      <c r="V220" s="339"/>
    </row>
    <row r="221" spans="2:22" s="9" customFormat="1" ht="26.25" x14ac:dyDescent="0.25">
      <c r="B221" s="73" t="str">
        <f>'1 lentelė'!B220</f>
        <v>2.3.2.1</v>
      </c>
      <c r="C221" s="73"/>
      <c r="D221" s="328" t="str">
        <f>'1 lentelė'!D220</f>
        <v>Priemonė: Išsaugoti ir stiprinti gyventojų sveikatą, vykdyti ligų prevenciją</v>
      </c>
      <c r="E221" s="337"/>
      <c r="F221" s="337"/>
      <c r="G221" s="337"/>
      <c r="H221" s="337"/>
      <c r="I221" s="337"/>
      <c r="J221" s="337"/>
      <c r="K221" s="337"/>
      <c r="L221" s="337"/>
      <c r="M221" s="337"/>
      <c r="N221" s="337"/>
      <c r="O221" s="337"/>
      <c r="P221" s="337"/>
      <c r="Q221" s="337"/>
      <c r="R221" s="337"/>
      <c r="S221" s="337"/>
      <c r="T221" s="337"/>
      <c r="U221" s="337"/>
      <c r="V221" s="337"/>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30" t="s">
        <v>770</v>
      </c>
      <c r="F222" s="330" t="s">
        <v>771</v>
      </c>
      <c r="G222" s="330">
        <v>1967</v>
      </c>
      <c r="H222" s="330" t="s">
        <v>772</v>
      </c>
      <c r="I222" s="330" t="s">
        <v>773</v>
      </c>
      <c r="J222" s="330">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30" t="s">
        <v>770</v>
      </c>
      <c r="F223" s="330" t="s">
        <v>771</v>
      </c>
      <c r="G223" s="330">
        <v>2524</v>
      </c>
      <c r="H223" s="330"/>
      <c r="I223" s="330"/>
      <c r="J223" s="330"/>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30" t="s">
        <v>770</v>
      </c>
      <c r="F224" s="330" t="s">
        <v>771</v>
      </c>
      <c r="G224" s="330">
        <v>3400</v>
      </c>
      <c r="H224" s="330"/>
      <c r="I224" s="330"/>
      <c r="J224" s="330"/>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30" t="s">
        <v>770</v>
      </c>
      <c r="F225" s="330" t="s">
        <v>771</v>
      </c>
      <c r="G225" s="330">
        <v>1450</v>
      </c>
      <c r="H225" s="330" t="s">
        <v>772</v>
      </c>
      <c r="I225" s="330" t="s">
        <v>773</v>
      </c>
      <c r="J225" s="330">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30" t="s">
        <v>770</v>
      </c>
      <c r="F226" s="330" t="s">
        <v>771</v>
      </c>
      <c r="G226" s="330">
        <v>1761</v>
      </c>
      <c r="H226" s="330"/>
      <c r="I226" s="330"/>
      <c r="J226" s="330"/>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30" t="s">
        <v>770</v>
      </c>
      <c r="F227" s="330" t="s">
        <v>771</v>
      </c>
      <c r="G227" s="330">
        <v>1725</v>
      </c>
      <c r="H227" s="330"/>
      <c r="I227" s="330"/>
      <c r="J227" s="330"/>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30" t="s">
        <v>770</v>
      </c>
      <c r="F228" s="330" t="s">
        <v>771</v>
      </c>
      <c r="G228" s="330">
        <v>2529</v>
      </c>
      <c r="H228" s="330"/>
      <c r="I228" s="330"/>
      <c r="J228" s="330"/>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6" t="str">
        <f>'1 lentelė'!D228</f>
        <v>Uždavinys: Skatinti sveiką gyvenseną ir stiprinti sveikatą</v>
      </c>
      <c r="E229" s="339"/>
      <c r="F229" s="339"/>
      <c r="G229" s="339"/>
      <c r="H229" s="339"/>
      <c r="I229" s="339"/>
      <c r="J229" s="339"/>
      <c r="K229" s="339"/>
      <c r="L229" s="339"/>
      <c r="M229" s="339"/>
      <c r="N229" s="339"/>
      <c r="O229" s="339"/>
      <c r="P229" s="339"/>
      <c r="Q229" s="339"/>
      <c r="R229" s="339"/>
      <c r="S229" s="339"/>
      <c r="T229" s="339"/>
      <c r="U229" s="339"/>
      <c r="V229" s="339"/>
    </row>
    <row r="230" spans="2:22" s="9" customFormat="1" ht="26.25" x14ac:dyDescent="0.25">
      <c r="B230" s="73" t="str">
        <f>'1 lentelė'!B229</f>
        <v>2.3.2.2.</v>
      </c>
      <c r="C230" s="73"/>
      <c r="D230" s="328" t="str">
        <f>'1 lentelė'!D229</f>
        <v>Priemonė: Gerinti sveikatos priežiūros paslaugų kokybę ir prieinamumą</v>
      </c>
      <c r="E230" s="337"/>
      <c r="F230" s="337"/>
      <c r="G230" s="337"/>
      <c r="H230" s="337"/>
      <c r="I230" s="337"/>
      <c r="J230" s="337"/>
      <c r="K230" s="337"/>
      <c r="L230" s="337"/>
      <c r="M230" s="337"/>
      <c r="N230" s="337"/>
      <c r="O230" s="337"/>
      <c r="P230" s="337"/>
      <c r="Q230" s="337"/>
      <c r="R230" s="337"/>
      <c r="S230" s="337"/>
      <c r="T230" s="337"/>
      <c r="U230" s="337"/>
      <c r="V230" s="337"/>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30" t="s">
        <v>804</v>
      </c>
      <c r="F231" s="330" t="s">
        <v>805</v>
      </c>
      <c r="G231" s="330">
        <v>5</v>
      </c>
      <c r="H231" s="330" t="s">
        <v>806</v>
      </c>
      <c r="I231" s="330" t="s">
        <v>807</v>
      </c>
      <c r="J231" s="347">
        <v>17370</v>
      </c>
      <c r="K231" s="336"/>
      <c r="L231" s="336"/>
      <c r="M231" s="336"/>
      <c r="N231" s="336"/>
      <c r="O231" s="336"/>
      <c r="P231" s="336"/>
      <c r="Q231" s="336"/>
      <c r="R231" s="336"/>
      <c r="S231" s="336"/>
      <c r="T231" s="336"/>
      <c r="U231" s="336"/>
      <c r="V231" s="336"/>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30" t="s">
        <v>804</v>
      </c>
      <c r="F232" s="330" t="s">
        <v>805</v>
      </c>
      <c r="G232" s="330">
        <v>2</v>
      </c>
      <c r="H232" s="330" t="s">
        <v>806</v>
      </c>
      <c r="I232" s="330" t="s">
        <v>807</v>
      </c>
      <c r="J232" s="351">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30" t="s">
        <v>804</v>
      </c>
      <c r="F233" s="330" t="s">
        <v>805</v>
      </c>
      <c r="G233" s="330">
        <v>0</v>
      </c>
      <c r="H233" s="330" t="s">
        <v>806</v>
      </c>
      <c r="I233" s="330" t="s">
        <v>807</v>
      </c>
      <c r="J233" s="351">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30" t="s">
        <v>804</v>
      </c>
      <c r="F234" s="330" t="s">
        <v>805</v>
      </c>
      <c r="G234" s="330">
        <v>1</v>
      </c>
      <c r="H234" s="330" t="s">
        <v>806</v>
      </c>
      <c r="I234" s="330" t="s">
        <v>807</v>
      </c>
      <c r="J234" s="347">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30" t="s">
        <v>804</v>
      </c>
      <c r="F235" s="330" t="s">
        <v>805</v>
      </c>
      <c r="G235" s="330">
        <v>5</v>
      </c>
      <c r="H235" s="330" t="s">
        <v>806</v>
      </c>
      <c r="I235" s="330" t="s">
        <v>807</v>
      </c>
      <c r="J235" s="351">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30" t="s">
        <v>804</v>
      </c>
      <c r="F236" s="330" t="s">
        <v>805</v>
      </c>
      <c r="G236" s="330">
        <v>2</v>
      </c>
      <c r="H236" s="330" t="s">
        <v>806</v>
      </c>
      <c r="I236" s="330" t="s">
        <v>807</v>
      </c>
      <c r="J236" s="351">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30" t="s">
        <v>804</v>
      </c>
      <c r="F237" s="330" t="s">
        <v>805</v>
      </c>
      <c r="G237" s="330">
        <v>2</v>
      </c>
      <c r="H237" s="330" t="s">
        <v>806</v>
      </c>
      <c r="I237" s="330" t="s">
        <v>807</v>
      </c>
      <c r="J237" s="351">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30" t="s">
        <v>833</v>
      </c>
      <c r="F238" s="330" t="s">
        <v>834</v>
      </c>
      <c r="G238" s="330">
        <v>20</v>
      </c>
      <c r="H238" s="330"/>
      <c r="I238" s="330"/>
      <c r="J238" s="330"/>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30" t="s">
        <v>833</v>
      </c>
      <c r="F239" s="330" t="s">
        <v>834</v>
      </c>
      <c r="G239" s="330">
        <v>20</v>
      </c>
      <c r="H239" s="330"/>
      <c r="I239" s="330"/>
      <c r="J239" s="330"/>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30" t="s">
        <v>833</v>
      </c>
      <c r="F240" s="330" t="s">
        <v>834</v>
      </c>
      <c r="G240" s="330">
        <v>20</v>
      </c>
      <c r="H240" s="330"/>
      <c r="I240" s="330"/>
      <c r="J240" s="330"/>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30" t="s">
        <v>833</v>
      </c>
      <c r="F241" s="330" t="s">
        <v>834</v>
      </c>
      <c r="G241" s="330">
        <v>30</v>
      </c>
      <c r="H241" s="330"/>
      <c r="I241" s="330"/>
      <c r="J241" s="330"/>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30" t="s">
        <v>833</v>
      </c>
      <c r="F242" s="330" t="s">
        <v>834</v>
      </c>
      <c r="G242" s="330">
        <v>62</v>
      </c>
      <c r="H242" s="330"/>
      <c r="I242" s="330"/>
      <c r="J242" s="330"/>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30" t="s">
        <v>833</v>
      </c>
      <c r="F243" s="330" t="s">
        <v>834</v>
      </c>
      <c r="G243" s="330">
        <v>70</v>
      </c>
      <c r="H243" s="330"/>
      <c r="I243" s="330"/>
      <c r="J243" s="330"/>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30" t="s">
        <v>833</v>
      </c>
      <c r="F244" s="330" t="s">
        <v>834</v>
      </c>
      <c r="G244" s="330">
        <v>43</v>
      </c>
      <c r="H244" s="330"/>
      <c r="I244" s="330"/>
      <c r="J244" s="330"/>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30" t="s">
        <v>804</v>
      </c>
      <c r="F245" s="330" t="s">
        <v>805</v>
      </c>
      <c r="G245" s="330">
        <v>1</v>
      </c>
      <c r="H245" s="330" t="s">
        <v>806</v>
      </c>
      <c r="I245" s="330" t="s">
        <v>807</v>
      </c>
      <c r="J245" s="351">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30" t="s">
        <v>804</v>
      </c>
      <c r="F246" s="330" t="s">
        <v>805</v>
      </c>
      <c r="G246" s="330">
        <v>1</v>
      </c>
      <c r="H246" s="330" t="s">
        <v>806</v>
      </c>
      <c r="I246" s="330" t="s">
        <v>807</v>
      </c>
      <c r="J246" s="351">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30" t="s">
        <v>804</v>
      </c>
      <c r="F247" s="330" t="s">
        <v>805</v>
      </c>
      <c r="G247" s="330">
        <v>1</v>
      </c>
      <c r="H247" s="330" t="s">
        <v>806</v>
      </c>
      <c r="I247" s="330" t="s">
        <v>807</v>
      </c>
      <c r="J247" s="347">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30" t="s">
        <v>804</v>
      </c>
      <c r="F248" s="330" t="s">
        <v>805</v>
      </c>
      <c r="G248" s="330">
        <v>1</v>
      </c>
      <c r="H248" s="330" t="s">
        <v>806</v>
      </c>
      <c r="I248" s="330" t="s">
        <v>872</v>
      </c>
      <c r="J248" s="351">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30" t="s">
        <v>804</v>
      </c>
      <c r="F249" s="330" t="s">
        <v>805</v>
      </c>
      <c r="G249" s="330">
        <v>1</v>
      </c>
      <c r="H249" s="330" t="s">
        <v>806</v>
      </c>
      <c r="I249" s="330" t="s">
        <v>807</v>
      </c>
      <c r="J249" s="351">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30" t="s">
        <v>804</v>
      </c>
      <c r="F250" s="330" t="s">
        <v>805</v>
      </c>
      <c r="G250" s="330">
        <v>1</v>
      </c>
      <c r="H250" s="330" t="s">
        <v>806</v>
      </c>
      <c r="I250" s="330" t="s">
        <v>807</v>
      </c>
      <c r="J250" s="351">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30" t="s">
        <v>804</v>
      </c>
      <c r="F251" s="330" t="s">
        <v>805</v>
      </c>
      <c r="G251" s="330">
        <v>1</v>
      </c>
      <c r="H251" s="330" t="s">
        <v>806</v>
      </c>
      <c r="I251" s="330" t="s">
        <v>807</v>
      </c>
      <c r="J251" s="351">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30" t="s">
        <v>804</v>
      </c>
      <c r="F252" s="330" t="s">
        <v>805</v>
      </c>
      <c r="G252" s="330">
        <v>3</v>
      </c>
      <c r="H252" s="330" t="s">
        <v>806</v>
      </c>
      <c r="I252" s="330" t="s">
        <v>807</v>
      </c>
      <c r="J252" s="351">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30" t="s">
        <v>804</v>
      </c>
      <c r="F253" s="330" t="s">
        <v>805</v>
      </c>
      <c r="G253" s="330">
        <v>1</v>
      </c>
      <c r="H253" s="330" t="s">
        <v>806</v>
      </c>
      <c r="I253" s="330" t="s">
        <v>807</v>
      </c>
      <c r="J253" s="351">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30" t="s">
        <v>804</v>
      </c>
      <c r="F254" s="330" t="s">
        <v>805</v>
      </c>
      <c r="G254" s="330">
        <v>1</v>
      </c>
      <c r="H254" s="330" t="s">
        <v>806</v>
      </c>
      <c r="I254" s="330" t="s">
        <v>807</v>
      </c>
      <c r="J254" s="351">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4" t="str">
        <f>'1 lentelė'!D254</f>
        <v>Tikslas: Tobulinti viešojo valdymo institucijų veiklą</v>
      </c>
      <c r="E255" s="344"/>
      <c r="F255" s="344"/>
      <c r="G255" s="344"/>
      <c r="H255" s="344"/>
      <c r="I255" s="344"/>
      <c r="J255" s="344"/>
      <c r="K255" s="344"/>
      <c r="L255" s="344"/>
      <c r="M255" s="344"/>
      <c r="N255" s="344"/>
      <c r="O255" s="344"/>
      <c r="P255" s="344"/>
      <c r="Q255" s="344"/>
      <c r="R255" s="344"/>
      <c r="S255" s="344"/>
      <c r="T255" s="344"/>
      <c r="U255" s="344"/>
      <c r="V255" s="344"/>
    </row>
    <row r="256" spans="2:22" s="9" customFormat="1" ht="49.5" customHeight="1" x14ac:dyDescent="0.25">
      <c r="B256" s="72" t="str">
        <f>'1 lentelė'!B255</f>
        <v>3.1.1</v>
      </c>
      <c r="C256" s="72"/>
      <c r="D256" s="326" t="str">
        <f>'1 lentelė'!D255</f>
        <v>Uždavinys: Didinti viešojo valdymo institucijų veiklos efektyvumą</v>
      </c>
      <c r="E256" s="339"/>
      <c r="F256" s="339"/>
      <c r="G256" s="339"/>
      <c r="H256" s="339"/>
      <c r="I256" s="339"/>
      <c r="J256" s="339"/>
      <c r="K256" s="339"/>
      <c r="L256" s="339"/>
      <c r="M256" s="339"/>
      <c r="N256" s="339"/>
      <c r="O256" s="339"/>
      <c r="P256" s="339"/>
      <c r="Q256" s="339"/>
      <c r="R256" s="339"/>
      <c r="S256" s="339"/>
      <c r="T256" s="339"/>
      <c r="U256" s="339"/>
      <c r="V256" s="339"/>
    </row>
    <row r="257" spans="2:22" s="9" customFormat="1" ht="49.5" customHeight="1" x14ac:dyDescent="0.25">
      <c r="B257" s="73" t="str">
        <f>'1 lentelė'!B256</f>
        <v>3.1.1.1</v>
      </c>
      <c r="C257" s="73"/>
      <c r="D257" s="328" t="str">
        <f>'1 lentelė'!D256</f>
        <v>Priemonė: Diegti kokybės vadybos sistemas, metodus, kitas veiklos gerinimo priemones savivaldybėse</v>
      </c>
      <c r="E257" s="337"/>
      <c r="F257" s="337"/>
      <c r="G257" s="337"/>
      <c r="H257" s="337"/>
      <c r="I257" s="337"/>
      <c r="J257" s="337"/>
      <c r="K257" s="337"/>
      <c r="L257" s="337"/>
      <c r="M257" s="337"/>
      <c r="N257" s="337"/>
      <c r="O257" s="337"/>
      <c r="P257" s="337"/>
      <c r="Q257" s="337"/>
      <c r="R257" s="337"/>
      <c r="S257" s="337"/>
      <c r="T257" s="337"/>
      <c r="U257" s="337"/>
      <c r="V257" s="337"/>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30" t="s">
        <v>904</v>
      </c>
      <c r="G258" s="251">
        <v>3</v>
      </c>
      <c r="H258" s="251" t="s">
        <v>905</v>
      </c>
      <c r="I258" s="330" t="s">
        <v>906</v>
      </c>
      <c r="J258" s="251">
        <v>112</v>
      </c>
      <c r="K258" s="352" t="s">
        <v>907</v>
      </c>
      <c r="L258" s="353" t="s">
        <v>908</v>
      </c>
      <c r="M258" s="353">
        <v>0</v>
      </c>
      <c r="N258" s="352" t="s">
        <v>909</v>
      </c>
      <c r="O258" s="353" t="s">
        <v>910</v>
      </c>
      <c r="P258" s="353">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30" t="s">
        <v>904</v>
      </c>
      <c r="G259" s="251">
        <v>2</v>
      </c>
      <c r="H259" s="251" t="s">
        <v>905</v>
      </c>
      <c r="I259" s="330" t="s">
        <v>906</v>
      </c>
      <c r="J259" s="251">
        <v>80</v>
      </c>
      <c r="K259" s="251" t="s">
        <v>915</v>
      </c>
      <c r="L259" s="330" t="s">
        <v>916</v>
      </c>
      <c r="M259" s="330">
        <v>1</v>
      </c>
      <c r="N259" s="352" t="s">
        <v>907</v>
      </c>
      <c r="O259" s="353" t="s">
        <v>908</v>
      </c>
      <c r="P259" s="353">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30" t="s">
        <v>904</v>
      </c>
      <c r="G260" s="251">
        <v>2</v>
      </c>
      <c r="H260" s="251" t="s">
        <v>905</v>
      </c>
      <c r="I260" s="330" t="s">
        <v>906</v>
      </c>
      <c r="J260" s="251">
        <v>15</v>
      </c>
      <c r="K260" s="352" t="s">
        <v>907</v>
      </c>
      <c r="L260" s="353" t="s">
        <v>908</v>
      </c>
      <c r="M260" s="353">
        <v>2</v>
      </c>
      <c r="N260" s="352" t="s">
        <v>917</v>
      </c>
      <c r="O260" s="353" t="s">
        <v>910</v>
      </c>
      <c r="P260" s="353">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30" t="s">
        <v>904</v>
      </c>
      <c r="G261" s="251">
        <v>2</v>
      </c>
      <c r="H261" s="251" t="s">
        <v>905</v>
      </c>
      <c r="I261" s="330"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30" t="s">
        <v>904</v>
      </c>
      <c r="G262" s="251">
        <v>1</v>
      </c>
      <c r="H262" s="251" t="s">
        <v>905</v>
      </c>
      <c r="I262" s="330" t="s">
        <v>906</v>
      </c>
      <c r="J262" s="330">
        <v>182</v>
      </c>
      <c r="K262" s="251" t="s">
        <v>915</v>
      </c>
      <c r="L262" s="330" t="s">
        <v>916</v>
      </c>
      <c r="M262" s="330">
        <v>1</v>
      </c>
      <c r="N262" s="352" t="s">
        <v>907</v>
      </c>
      <c r="O262" s="353" t="s">
        <v>908</v>
      </c>
      <c r="P262" s="353">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396" t="s">
        <v>16</v>
      </c>
      <c r="C264" s="397"/>
      <c r="D264" s="397"/>
      <c r="E264" s="398"/>
      <c r="F264" s="398"/>
      <c r="G264" s="398"/>
      <c r="H264" s="398"/>
      <c r="I264" s="398"/>
      <c r="J264" s="398"/>
      <c r="K264" s="398"/>
      <c r="L264" s="398"/>
      <c r="M264" s="398"/>
      <c r="N264" s="398"/>
      <c r="O264" s="398"/>
      <c r="P264" s="398"/>
      <c r="Q264" s="398"/>
      <c r="R264" s="398"/>
      <c r="S264" s="398"/>
      <c r="T264" s="398"/>
      <c r="U264" s="398"/>
      <c r="V264" s="398"/>
    </row>
  </sheetData>
  <autoFilter ref="B1:V262">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273"/>
  <sheetViews>
    <sheetView view="pageBreakPreview" zoomScaleNormal="70" zoomScaleSheetLayoutView="100" workbookViewId="0">
      <pane xSplit="4" ySplit="7" topLeftCell="E186"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1281</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91" t="str">
        <f>'1 lentelė'!C13</f>
        <v>R06-5511-120000-0002</v>
      </c>
      <c r="D13" s="292" t="str">
        <f>'1 lentelė'!D13</f>
        <v>Kelmės miesto pietinės dalies (Žemaitės, Taikos, Malūno, Rudupio, Rasos, Šlaito, P. Cvirkos gatvių, Malūno ir Naujosios skersgatvių, praėjimo tarp Naujosios ir Maironio gatvių) sutvarkymas įrengiant eismo saugumo priemones</v>
      </c>
      <c r="E13" s="293" t="s">
        <v>1069</v>
      </c>
      <c r="F13" s="2"/>
    </row>
    <row r="14" spans="2:17" ht="52.5" customHeight="1" x14ac:dyDescent="0.25">
      <c r="B14" s="31" t="str">
        <f>'1 lentelė'!B14</f>
        <v>1.1.1.1.3</v>
      </c>
      <c r="C14" s="291" t="str">
        <f>'1 lentelė'!C14</f>
        <v>R06-5511-120000-0003</v>
      </c>
      <c r="D14" s="292" t="str">
        <f>'1 lentelė'!D14</f>
        <v>Pakruojo m. Kęstučio g. modernizavimas</v>
      </c>
      <c r="E14" s="293"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91" t="str">
        <f>'1 lentelė'!C16</f>
        <v>R06-5513-180000-0006</v>
      </c>
      <c r="D16" s="292" t="str">
        <f>'1 lentelė'!D16</f>
        <v>Šiaulių miesto darnaus judumo plano parengimas</v>
      </c>
      <c r="E16" s="293" t="s">
        <v>1132</v>
      </c>
      <c r="F16" s="2"/>
    </row>
    <row r="17" spans="2:6" s="59" customFormat="1" ht="51.75" customHeight="1" x14ac:dyDescent="0.25">
      <c r="B17" s="31" t="str">
        <f>'1 lentelė'!B17</f>
        <v>1.1.1.1.6</v>
      </c>
      <c r="C17" s="291" t="str">
        <f>'1 lentelė'!C17</f>
        <v>R06-5511-120000-0007</v>
      </c>
      <c r="D17" s="292" t="str">
        <f>'1 lentelė'!D17</f>
        <v>Sporto, Gėlių ir Ievų gatvių Kelmės mieste rekonstravimas</v>
      </c>
      <c r="E17" s="293"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4"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5" t="str">
        <f>'1 lentelė'!C22</f>
        <v>R06-5511-110000-0010</v>
      </c>
      <c r="D22" s="296" t="str">
        <f>'1 lentelė'!D22</f>
        <v>Joniškio miesto rytinio aplinkkelio nuo krašto kelio Nr. 152 Joniškis-Linkuva iki krašto kelio Nr. 209 Joniškis-Žeimelis-Pasvalys statyba</v>
      </c>
      <c r="E22" s="297"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1244</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91" t="str">
        <f>'1 lentelė'!C26</f>
        <v>R06-5516-500000-0015</v>
      </c>
      <c r="D26" s="292" t="str">
        <f>'1 lentelė'!D26</f>
        <v>Pėsčiųjų ir dviračių takų sutvarkymas teritorijoje, jungiančioje Joniškio miesto M. Slančiausko ir Žemaičių gatves</v>
      </c>
      <c r="E26" s="293" t="s">
        <v>1080</v>
      </c>
      <c r="F26" s="2"/>
    </row>
    <row r="27" spans="2:6" ht="195.75" customHeight="1" x14ac:dyDescent="0.25">
      <c r="B27" s="31" t="str">
        <f>'1 lentelė'!B27</f>
        <v>1.1.1.3.3</v>
      </c>
      <c r="C27" s="291" t="str">
        <f>'1 lentelė'!C27</f>
        <v>R06-5516-120000-0016</v>
      </c>
      <c r="D27" s="292" t="str">
        <f>'1 lentelė'!D27</f>
        <v>Kelmės miesto Vytauto Didžiojo gatvės pėsčiųjų ir pėsčiųjų - dviračių takų sutvarkymas (I etapas)</v>
      </c>
      <c r="E27" s="293" t="s">
        <v>1079</v>
      </c>
      <c r="F27" s="2"/>
    </row>
    <row r="28" spans="2:6" ht="51" customHeight="1" x14ac:dyDescent="0.25">
      <c r="B28" s="31" t="str">
        <f>'1 lentelė'!B28</f>
        <v>1.1.1.3.4</v>
      </c>
      <c r="C28" s="291" t="str">
        <f>'1 lentelė'!C28</f>
        <v>R06-5516-410000-0017</v>
      </c>
      <c r="D28" s="292" t="str">
        <f>'1 lentelė'!D28</f>
        <v>Pėsčiųjų ir dviračių takų įrengimas Pakruojo miesto L. Giros gatvėje</v>
      </c>
      <c r="E28" s="293"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5" t="str">
        <f>'1 lentelė'!C30</f>
        <v>R06-5516-410000-0019</v>
      </c>
      <c r="D30" s="296" t="str">
        <f>'1 lentelė'!D30</f>
        <v>Pėsčiųjų ir dviračių takų įrengimas Radviliškio mieste</v>
      </c>
      <c r="E30" s="297" t="s">
        <v>1083</v>
      </c>
      <c r="F30" s="2"/>
    </row>
    <row r="31" spans="2:6" ht="66.75" customHeight="1" x14ac:dyDescent="0.25">
      <c r="B31" s="31" t="str">
        <f>'1 lentelė'!B31</f>
        <v>1.1.1.3.7</v>
      </c>
      <c r="C31" s="291" t="str">
        <f>'1 lentelė'!C31</f>
        <v>R06-5518-100000-0020</v>
      </c>
      <c r="D31" s="292" t="str">
        <f>'1 lentelė'!D31</f>
        <v>Vietinio susisiekimo viešojo transporto priemonių parko atnaujinimas Radviliškio rajono savivaldybėje</v>
      </c>
      <c r="E31" s="293" t="s">
        <v>1085</v>
      </c>
      <c r="F31" s="2"/>
    </row>
    <row r="32" spans="2:6" ht="39.75" customHeight="1" x14ac:dyDescent="0.25">
      <c r="B32" s="31" t="str">
        <f>'1 lentelė'!B32</f>
        <v>1.1.1.3.8</v>
      </c>
      <c r="C32" s="291" t="str">
        <f>'1 lentelė'!C32</f>
        <v>R06-5511-120000-0021</v>
      </c>
      <c r="D32" s="292" t="str">
        <f>'1 lentelė'!D32</f>
        <v>Eismo saugos priemonių diegimas, rekonstruojant Radviliškio m. Gedimino gatvės dalį tarp Stadiono ir Radvilų g.</v>
      </c>
      <c r="E32" s="293"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8" t="str">
        <f>'1 lentelė'!C36</f>
        <v>R06-5518-100000-0026</v>
      </c>
      <c r="D36" s="299" t="str">
        <f>'1 lentelė'!D36</f>
        <v>Šiaulių rajono vietinio susisiekimo viešojo transporto priemonių parko atnaujinimas</v>
      </c>
      <c r="E36" s="293"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1257</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4"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1243</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1241</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1255</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91" t="str">
        <f>'1 lentelė'!C65</f>
        <v>R06-0019-380000-0043</v>
      </c>
      <c r="D65" s="292" t="str">
        <f>'1 lentelė'!D65</f>
        <v>Bešeimininkių apleistų pastatų likvidavimas Joniškio rajone</v>
      </c>
      <c r="E65" s="293"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91" t="str">
        <f>'1 lentelė'!C67</f>
        <v>R06-0019-380000-0045</v>
      </c>
      <c r="D67" s="292" t="str">
        <f>'1 lentelė'!D67</f>
        <v>Kraštovaizdžio būklės gerinimas Pakruojo rajono savivaldybės teritorijoje (I etapas)</v>
      </c>
      <c r="E67" s="293"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91" t="str">
        <f>'1 lentelė'!C70</f>
        <v>R06-0019-380000-0051</v>
      </c>
      <c r="D70" s="292" t="str">
        <f>'1 lentelė'!D70</f>
        <v>Kraštovaizdžio būklės gerinimas Šiaulių mieste</v>
      </c>
      <c r="E70" s="293" t="s">
        <v>1130</v>
      </c>
      <c r="F70" s="2"/>
    </row>
    <row r="71" spans="2:6" ht="64.5" customHeight="1" x14ac:dyDescent="0.25">
      <c r="B71" s="31" t="str">
        <f>'1 lentelė'!B71</f>
        <v>1.1.4.1.9</v>
      </c>
      <c r="C71" s="291" t="str">
        <f>'1 lentelė'!C71</f>
        <v>R06-0019-380000-0052</v>
      </c>
      <c r="D71" s="292" t="str">
        <f>'1 lentelė'!D71</f>
        <v>Šiaulių rajono vietovių kraštovaizdžio tvarkymas</v>
      </c>
      <c r="E71" s="293"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4"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91" t="str">
        <f>'1 lentelė'!C80</f>
        <v>R06-0000-510000-0219</v>
      </c>
      <c r="D80" s="292" t="str">
        <f>'1 lentelė'!D80</f>
        <v>Įmonės modernizavimas ir plėtra, įrengiant naują "Benninghoven" asfaltbetonio gamybos liniją TBA 2000 UC (ŠRPT 2016 06 28 sprendimas Nr. 51/5S-28)</v>
      </c>
      <c r="E80" s="293"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1282</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1276</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4"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91" t="str">
        <f>'1 lentelė'!C97</f>
        <v>R06-9903-300000-0055</v>
      </c>
      <c r="D97" s="292" t="str">
        <f>'1 lentelė'!D97</f>
        <v xml:space="preserve">Kompleksinis Joniškio miesto daugiabučių gyvenamųjų namų kvartalų sutvarkymas </v>
      </c>
      <c r="E97" s="293" t="s">
        <v>971</v>
      </c>
      <c r="F97" s="2"/>
    </row>
    <row r="98" spans="2:96" ht="90.75" customHeight="1" x14ac:dyDescent="0.25">
      <c r="B98" s="31" t="str">
        <f>'1 lentelė'!B98</f>
        <v>1.2.1.1.3</v>
      </c>
      <c r="C98" s="291" t="str">
        <f>'1 lentelė'!C98</f>
        <v>R06-9903-290000-0056</v>
      </c>
      <c r="D98" s="292" t="str">
        <f>'1 lentelė'!D98</f>
        <v>Kelmės dvaro sodybos parterinės dalies sutvarkymas ir pritaikymas visuomenės poreikiams</v>
      </c>
      <c r="E98" s="293" t="s">
        <v>972</v>
      </c>
      <c r="F98" s="2"/>
      <c r="CR98" s="6"/>
    </row>
    <row r="99" spans="2:96" ht="102" customHeight="1" x14ac:dyDescent="0.25">
      <c r="B99" s="31" t="str">
        <f>'1 lentelė'!B99</f>
        <v>1.2.1.1.4</v>
      </c>
      <c r="C99" s="291" t="str">
        <f>'1 lentelė'!C99</f>
        <v>R06-9905-290000-0057</v>
      </c>
      <c r="D99" s="292" t="str">
        <f>'1 lentelė'!D99</f>
        <v xml:space="preserve">Pakruojo m. Vienybės aikštės, prieigų prie jos sutvarkymas ir pritaikymas bendruomeniniams ir verslo poreikiams </v>
      </c>
      <c r="E99" s="293"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301"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300"/>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1245</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1246</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1277</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301" customFormat="1" ht="54.75" customHeight="1" x14ac:dyDescent="0.25">
      <c r="B117" s="31" t="str">
        <f>'1 lentelė'!B117</f>
        <v>1.2.1.2.8</v>
      </c>
      <c r="C117" s="291" t="str">
        <f>'1 lentelė'!C117</f>
        <v>R06-9904-290000-0073</v>
      </c>
      <c r="D117" s="292" t="str">
        <f>'1 lentelė'!D117</f>
        <v>"Saulės laikrodžio" aikštės kapitalinis remontas</v>
      </c>
      <c r="E117" s="293" t="s">
        <v>978</v>
      </c>
      <c r="F117" s="300"/>
    </row>
    <row r="118" spans="2:6" ht="24" x14ac:dyDescent="0.25">
      <c r="B118" s="33" t="str">
        <f>'1 lentelė'!B118</f>
        <v>1.2.1.2.9</v>
      </c>
      <c r="C118" s="34" t="str">
        <f>'1 lentelė'!C118</f>
        <v>R06-0021-370000-0074</v>
      </c>
      <c r="D118" s="33" t="str">
        <f>'1 lentelė'!D118</f>
        <v>Aplinkos oro kokybės gerinimas Šiaulių mieste</v>
      </c>
      <c r="E118" s="64" t="s">
        <v>1271</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301" customFormat="1" ht="66" customHeight="1" x14ac:dyDescent="0.25">
      <c r="B121" s="31" t="str">
        <f>'1 lentelė'!B121</f>
        <v>1.2.2.1.1</v>
      </c>
      <c r="C121" s="295" t="str">
        <f>'1 lentelė'!C121</f>
        <v>R06-ZM07-320000-0075</v>
      </c>
      <c r="D121" s="296" t="str">
        <f>'1 lentelė'!D121</f>
        <v>Sporto erdvės įrengimas Tytuvėnų apylinkių seniūnijos Budraičių kaime</v>
      </c>
      <c r="E121" s="297" t="s">
        <v>1097</v>
      </c>
      <c r="F121" s="300"/>
    </row>
    <row r="122" spans="2:6" s="301" customFormat="1" ht="51.75" customHeight="1" x14ac:dyDescent="0.25">
      <c r="B122" s="31" t="str">
        <f>'1 lentelė'!B122</f>
        <v>1.2.2.1.2</v>
      </c>
      <c r="C122" s="291" t="str">
        <f>'1 lentelė'!C122</f>
        <v>R06-ZM07-282932-0076</v>
      </c>
      <c r="D122" s="292" t="str">
        <f>'1 lentelė'!D122</f>
        <v>Viešosios infrastruktūros atnaujinimas Joniškio rajono kaimo vietovėse</v>
      </c>
      <c r="E122" s="293" t="s">
        <v>1098</v>
      </c>
      <c r="F122" s="300"/>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301" customFormat="1" ht="50.25" customHeight="1" x14ac:dyDescent="0.25">
      <c r="B126" s="31" t="str">
        <f>'1 lentelė'!B124</f>
        <v>1.2.2.1.6</v>
      </c>
      <c r="C126" s="295" t="str">
        <f>'1 lentelė'!C124</f>
        <v>R06-ZM07-340000-0080</v>
      </c>
      <c r="D126" s="296" t="str">
        <f>'1 lentelė'!D124</f>
        <v>Viešosios infrastruktūros sutvarkymas Pakruojo rajono Žeimelio miestelyje</v>
      </c>
      <c r="E126" s="297" t="s">
        <v>1102</v>
      </c>
      <c r="F126" s="300"/>
    </row>
    <row r="127" spans="2:6" s="301" customFormat="1" ht="54" customHeight="1" x14ac:dyDescent="0.25">
      <c r="B127" s="31" t="str">
        <f>'1 lentelė'!B125</f>
        <v>1.2.2.1.7</v>
      </c>
      <c r="C127" s="291" t="str">
        <f>'1 lentelė'!C125</f>
        <v>R06-ZM07-500000-0081</v>
      </c>
      <c r="D127" s="292" t="str">
        <f>'1 lentelė'!D125</f>
        <v>Viešosios infrastruktūros įrengimas Naisių kaime</v>
      </c>
      <c r="E127" s="293" t="s">
        <v>1103</v>
      </c>
      <c r="F127" s="300"/>
    </row>
    <row r="128" spans="2:6" s="301" customFormat="1" ht="63.75" customHeight="1" x14ac:dyDescent="0.25">
      <c r="B128" s="31" t="str">
        <f>'1 lentelė'!B126</f>
        <v>1.2.2.1.8</v>
      </c>
      <c r="C128" s="295" t="str">
        <f>'1 lentelė'!C126</f>
        <v>R06-ZM07-500000-0082</v>
      </c>
      <c r="D128" s="296" t="str">
        <f>'1 lentelė'!D126</f>
        <v>Bendruomeninės infrastruktūros gerinimas Žalpių kaime</v>
      </c>
      <c r="E128" s="297" t="s">
        <v>1104</v>
      </c>
      <c r="F128" s="300"/>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301" customFormat="1" ht="27" customHeight="1" x14ac:dyDescent="0.25">
      <c r="B131" s="31" t="str">
        <f>'1 lentelė'!B128</f>
        <v>1.2.2.1.11</v>
      </c>
      <c r="C131" s="291" t="str">
        <f>'1 lentelė'!C128</f>
        <v>R06-ZM07-340000-0085</v>
      </c>
      <c r="D131" s="292" t="str">
        <f>'1 lentelė'!D128</f>
        <v>Akmenės rajono savivaldybės Alkiškių kultūros namų pastato atnaujinimas (modernizavimas)</v>
      </c>
      <c r="E131" s="293" t="s">
        <v>1106</v>
      </c>
      <c r="F131" s="300"/>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301" customFormat="1" ht="24" x14ac:dyDescent="0.25">
      <c r="B133" s="31" t="str">
        <f>'1 lentelė'!B130</f>
        <v>1.2.2.1.13</v>
      </c>
      <c r="C133" s="291" t="str">
        <f>'1 lentelė'!C130</f>
        <v>R06-ZM07-290000-0087</v>
      </c>
      <c r="D133" s="292" t="str">
        <f>'1 lentelė'!D130</f>
        <v>Viešosios infrastruktūros įrengimas Sutkūnų kaime</v>
      </c>
      <c r="E133" s="293" t="s">
        <v>1110</v>
      </c>
      <c r="F133" s="300"/>
    </row>
    <row r="134" spans="2:6" s="301" customFormat="1" ht="55.5" customHeight="1" x14ac:dyDescent="0.25">
      <c r="B134" s="31" t="e">
        <f>'1 lentelė'!#REF!</f>
        <v>#REF!</v>
      </c>
      <c r="C134" s="32" t="e">
        <f>'1 lentelė'!#REF!</f>
        <v>#REF!</v>
      </c>
      <c r="D134" s="31" t="e">
        <f>'1 lentelė'!#REF!</f>
        <v>#REF!</v>
      </c>
      <c r="E134" s="45" t="s">
        <v>1148</v>
      </c>
      <c r="F134" s="300"/>
    </row>
    <row r="135" spans="2:6" s="301" customFormat="1" ht="48" x14ac:dyDescent="0.25">
      <c r="B135" s="31" t="str">
        <f>'1 lentelė'!B131</f>
        <v>1.2.2.1.15</v>
      </c>
      <c r="C135" s="295" t="str">
        <f>'1 lentelė'!C131</f>
        <v>R06-ZM07-330000-0089</v>
      </c>
      <c r="D135" s="296" t="str">
        <f>'1 lentelė'!D131</f>
        <v>Baisogalos seniūnijos Pakiršinio kaimo, Parko g. 6, pastato pritaikymas amatų veiklos plėtrai</v>
      </c>
      <c r="E135" s="297" t="s">
        <v>1235</v>
      </c>
      <c r="F135" s="300"/>
    </row>
    <row r="136" spans="2:6" s="301" customFormat="1" ht="36" x14ac:dyDescent="0.25">
      <c r="B136" s="31" t="str">
        <f>'1 lentelė'!B132</f>
        <v>1.2.2.1.16</v>
      </c>
      <c r="C136" s="291" t="str">
        <f>'1 lentelė'!C132</f>
        <v>R06-ZM07-070000-0090</v>
      </c>
      <c r="D136" s="292" t="str">
        <f>'1 lentelė'!D132</f>
        <v>Kelmės apylinkių seniūnijos vandentvarkos infrastruktūros gerinimas</v>
      </c>
      <c r="E136" s="293" t="s">
        <v>1111</v>
      </c>
      <c r="F136" s="300"/>
    </row>
    <row r="137" spans="2:6" s="301"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300"/>
    </row>
    <row r="138" spans="2:6" s="301" customFormat="1" ht="30" customHeight="1" x14ac:dyDescent="0.25">
      <c r="B138" s="31" t="str">
        <f>'1 lentelė'!B134</f>
        <v>1.2.2.1.18</v>
      </c>
      <c r="C138" s="291" t="str">
        <f>'1 lentelė'!C134</f>
        <v>R06-ZM07-320000-0093</v>
      </c>
      <c r="D138" s="292" t="str">
        <f>'1 lentelė'!D134</f>
        <v>Viešosios sporto infrastruktūros sutvarkymas Akmenės rajono Kivylių kaime</v>
      </c>
      <c r="E138" s="293" t="s">
        <v>1107</v>
      </c>
      <c r="F138" s="300"/>
    </row>
    <row r="139" spans="2:6" s="301" customFormat="1" ht="41.25" customHeight="1" x14ac:dyDescent="0.25">
      <c r="B139" s="31" t="str">
        <f>'1 lentelė'!B135</f>
        <v>1.2.2.1.19</v>
      </c>
      <c r="C139" s="291" t="str">
        <f>'1 lentelė'!C135</f>
        <v>R06-ZM07-070000-0094</v>
      </c>
      <c r="D139" s="292" t="str">
        <f>'1 lentelė'!D135</f>
        <v>Mikniūnų kaimo vandentiekio tinklų rekonstrukcija ir vandens gerinimo įrenginių statyba</v>
      </c>
      <c r="E139" s="293" t="s">
        <v>1185</v>
      </c>
      <c r="F139" s="300"/>
    </row>
    <row r="140" spans="2:6" s="301" customFormat="1" ht="45.75" customHeight="1" x14ac:dyDescent="0.25">
      <c r="B140" s="31" t="str">
        <f>'1 lentelė'!B136</f>
        <v>1.2.2.1.20</v>
      </c>
      <c r="C140" s="291" t="str">
        <f>'1 lentelė'!C136</f>
        <v>R06-ZM07-070000-0095</v>
      </c>
      <c r="D140" s="292" t="str">
        <f>'1 lentelė'!D136</f>
        <v>Draudelių kaimo vandentiekio tinklų rekonstrukcija ir vandens gerinimo įrenginių statyba</v>
      </c>
      <c r="E140" s="293" t="s">
        <v>1186</v>
      </c>
      <c r="F140" s="300"/>
    </row>
    <row r="141" spans="2:6" s="301" customFormat="1" ht="45.75" customHeight="1" x14ac:dyDescent="0.25">
      <c r="B141" s="31" t="str">
        <f>'1 lentelė'!B137</f>
        <v>1.2.2.1.21</v>
      </c>
      <c r="C141" s="291" t="str">
        <f>'1 lentelė'!C137</f>
        <v>R06-ZM07-070000-0096</v>
      </c>
      <c r="D141" s="292" t="str">
        <f>'1 lentelė'!D137</f>
        <v>Medikonių kaimo vandentiekio tinklų rekonstrukcija ir vandens gerinimo įrenginių statyba</v>
      </c>
      <c r="E141" s="293" t="s">
        <v>1184</v>
      </c>
      <c r="F141" s="300"/>
    </row>
    <row r="142" spans="2:6" s="301" customFormat="1" ht="155.25" customHeight="1" x14ac:dyDescent="0.25">
      <c r="B142" s="31" t="str">
        <f>'1 lentelė'!B138</f>
        <v>1.2.2.1.22</v>
      </c>
      <c r="C142" s="291" t="str">
        <f>'1 lentelė'!C138</f>
        <v>R06-ZM07-500000-0097</v>
      </c>
      <c r="D142" s="292" t="str">
        <f>'1 lentelė'!D138</f>
        <v>Apšvietimo inžinerinių tinklų atnaujinimas ir plėtra Joniškio rajono kaimo vietovėse</v>
      </c>
      <c r="E142" s="293" t="s">
        <v>1187</v>
      </c>
      <c r="F142" s="300"/>
    </row>
    <row r="143" spans="2:6" s="301" customFormat="1" ht="36" x14ac:dyDescent="0.25">
      <c r="B143" s="31" t="str">
        <f>'1 lentelė'!B139</f>
        <v>1.2.2.1.23</v>
      </c>
      <c r="C143" s="295" t="str">
        <f>'1 lentelė'!C139</f>
        <v>R06-ZM07-290000-0098</v>
      </c>
      <c r="D143" s="296" t="str">
        <f>'1 lentelė'!D139</f>
        <v>Šaukoto miestelio centrinės aikštės kompleksinis sutvarkymas</v>
      </c>
      <c r="E143" s="297" t="s">
        <v>1113</v>
      </c>
      <c r="F143" s="300"/>
    </row>
    <row r="144" spans="2:6" s="301" customFormat="1" ht="36" x14ac:dyDescent="0.25">
      <c r="B144" s="31" t="str">
        <f>'1 lentelė'!B140</f>
        <v>1.2.2.1.24</v>
      </c>
      <c r="C144" s="291" t="str">
        <f>'1 lentelė'!C140</f>
        <v>R06-ZM07-060000-0099</v>
      </c>
      <c r="D144" s="292" t="str">
        <f>'1 lentelė'!D140</f>
        <v>Rimšonių kaimo vandentiekio tinklų statyba</v>
      </c>
      <c r="E144" s="293" t="s">
        <v>1114</v>
      </c>
      <c r="F144" s="300"/>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301" customFormat="1" ht="30" customHeight="1" x14ac:dyDescent="0.25">
      <c r="B146" s="31" t="str">
        <f>'1 lentelė'!B142</f>
        <v>1.2.2.1.26</v>
      </c>
      <c r="C146" s="291" t="str">
        <f>'1 lentelė'!C142</f>
        <v>R06-ZM07-295000-0101</v>
      </c>
      <c r="D146" s="292" t="str">
        <f>'1 lentelė'!D142</f>
        <v>Viešosios infrastruktūros įrengimas Žeimių kaime</v>
      </c>
      <c r="E146" s="293" t="s">
        <v>1116</v>
      </c>
      <c r="F146" s="300"/>
    </row>
    <row r="147" spans="2:6" s="301" customFormat="1" ht="30" customHeight="1" x14ac:dyDescent="0.25">
      <c r="B147" s="31" t="str">
        <f>'1 lentelė'!B143</f>
        <v>1.2.2.1.27</v>
      </c>
      <c r="C147" s="291" t="str">
        <f>'1 lentelė'!C143</f>
        <v>R06-ZM07-070000-0102</v>
      </c>
      <c r="D147" s="292" t="str">
        <f>'1 lentelė'!D143</f>
        <v>Vietinių vandens tiekimo sistemų sukūrimas Saulučių ir Papelkių kaimuose</v>
      </c>
      <c r="E147" s="293" t="s">
        <v>1117</v>
      </c>
      <c r="F147" s="300"/>
    </row>
    <row r="148" spans="2:6" s="301" customFormat="1" ht="29.25" customHeight="1" x14ac:dyDescent="0.25">
      <c r="B148" s="31" t="str">
        <f>'1 lentelė'!B144</f>
        <v>1.2.2.1.28</v>
      </c>
      <c r="C148" s="295" t="str">
        <f>'1 lentelė'!C144</f>
        <v>R06-ZM07-320000-0103</v>
      </c>
      <c r="D148" s="296" t="str">
        <f>'1 lentelė'!D144</f>
        <v>Kruopių seniūnijos Kruopių miestelio viešosios sporto infrastruktūros sutvarkymas</v>
      </c>
      <c r="E148" s="297" t="s">
        <v>1146</v>
      </c>
      <c r="F148" s="300"/>
    </row>
    <row r="149" spans="2:6" s="302" customFormat="1" ht="40.5" customHeight="1" x14ac:dyDescent="0.25">
      <c r="B149" s="31" t="str">
        <f>'1 lentelė'!B145</f>
        <v>1.2.2.1.29</v>
      </c>
      <c r="C149" s="295" t="str">
        <f>'1 lentelė'!C145</f>
        <v>R06-ZM07-070000-0104</v>
      </c>
      <c r="D149" s="296" t="str">
        <f>'1 lentelė'!D145</f>
        <v>Vandens gerinimo, geležies šalinimo sistemų įrengimas Joniškio rajono kaimo vietovėse</v>
      </c>
      <c r="E149" s="297" t="s">
        <v>1118</v>
      </c>
      <c r="F149" s="13"/>
    </row>
    <row r="150" spans="2:6" s="301"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300"/>
    </row>
    <row r="151" spans="2:6" s="301"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300"/>
    </row>
    <row r="152" spans="2:6" s="301" customFormat="1" ht="39" customHeight="1" x14ac:dyDescent="0.25">
      <c r="B152" s="31" t="str">
        <f>'1 lentelė'!B148</f>
        <v>1.2.2.1.32</v>
      </c>
      <c r="C152" s="291" t="str">
        <f>'1 lentelė'!C148</f>
        <v>R06-ZM07-320000-0164</v>
      </c>
      <c r="D152" s="292" t="str">
        <f>'1 lentelė'!D148</f>
        <v>Radviliškio rajono Grinkiškio seniūnijos Grinkiškio miestelio mokyklos lauko sporto aikštyno atnaujinimas</v>
      </c>
      <c r="E152" s="293" t="s">
        <v>1121</v>
      </c>
      <c r="F152" s="300"/>
    </row>
    <row r="153" spans="2:6" s="301" customFormat="1" ht="28.5" customHeight="1" x14ac:dyDescent="0.25">
      <c r="B153" s="31" t="str">
        <f>'1 lentelė'!B149</f>
        <v>1.2.2.1.33</v>
      </c>
      <c r="C153" s="295" t="str">
        <f>'1 lentelė'!C149</f>
        <v>R06-ZM07-320000-0165</v>
      </c>
      <c r="D153" s="296" t="str">
        <f>'1 lentelė'!D149</f>
        <v>Radviliškio rajono Šiaulėnų seniūnijos Šiaulėnų miestelio mokyklos sporto aikštyno atnaujinimas</v>
      </c>
      <c r="E153" s="297" t="s">
        <v>1122</v>
      </c>
      <c r="F153" s="300"/>
    </row>
    <row r="154" spans="2:6" s="301" customFormat="1" ht="39" customHeight="1" x14ac:dyDescent="0.25">
      <c r="B154" s="31" t="str">
        <f>'1 lentelė'!B150</f>
        <v>1.2.2.1.34</v>
      </c>
      <c r="C154" s="291" t="str">
        <f>'1 lentelė'!C150</f>
        <v>R06-ZM07-320000-0166</v>
      </c>
      <c r="D154" s="292" t="str">
        <f>'1 lentelė'!D150</f>
        <v>Radviliškio rajono Skėmių seniūnijos Pociūnėlių miestelio mokyklos lauko sporto aikštyno atnaujinimas</v>
      </c>
      <c r="E154" s="293" t="s">
        <v>1123</v>
      </c>
      <c r="F154" s="300"/>
    </row>
    <row r="155" spans="2:6" s="301" customFormat="1" ht="42" customHeight="1" x14ac:dyDescent="0.25">
      <c r="B155" s="31" t="str">
        <f>'1 lentelė'!B151</f>
        <v>1.2.2.1.35</v>
      </c>
      <c r="C155" s="291" t="str">
        <f>'1 lentelė'!C151</f>
        <v>R06-ZM07-320000-0167</v>
      </c>
      <c r="D155" s="292" t="str">
        <f>'1 lentelė'!D151</f>
        <v>Radviliškio rajono Aukštelkų seniūnijos Aukštelkų mokyklos lauko sporto aikštyno atnaujinimas</v>
      </c>
      <c r="E155" s="293" t="s">
        <v>1147</v>
      </c>
      <c r="F155" s="300"/>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301" customFormat="1" ht="60" x14ac:dyDescent="0.25">
      <c r="B160" s="31" t="str">
        <f>'1 lentelė'!B158</f>
        <v>1.2.2.2.4</v>
      </c>
      <c r="C160" s="295" t="str">
        <f>'1 lentelė'!C158</f>
        <v>R06-9908-290000-0110</v>
      </c>
      <c r="D160" s="296" t="str">
        <f>'1 lentelė'!D158</f>
        <v>Linkuvos m. kompleksiškas atnaujinimas ir plėtra</v>
      </c>
      <c r="E160" s="297" t="s">
        <v>987</v>
      </c>
      <c r="F160" s="300"/>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301" customFormat="1" ht="128.25" customHeight="1" x14ac:dyDescent="0.25">
      <c r="B165" s="31" t="str">
        <f>'1 lentelė'!B163</f>
        <v>1.2.2.2.9</v>
      </c>
      <c r="C165" s="295" t="str">
        <f>'1 lentelė'!C163</f>
        <v>R06-9908-293200-0116</v>
      </c>
      <c r="D165" s="296" t="str">
        <f>'1 lentelė'!D163</f>
        <v>Meškuičių miestelio bendruomeninės ir viešosios infrastruktūros kompleksiškas atnaujinimas</v>
      </c>
      <c r="E165" s="297" t="s">
        <v>985</v>
      </c>
      <c r="F165" s="300"/>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1242</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301" customFormat="1" ht="76.5" customHeight="1" x14ac:dyDescent="0.25">
      <c r="B174" s="31" t="str">
        <f>'1 lentelė'!B172</f>
        <v>2.1.1.1.6</v>
      </c>
      <c r="C174" s="291" t="str">
        <f>'1 lentelė'!C172</f>
        <v>R06-7724-220000-0122</v>
      </c>
      <c r="D174" s="292" t="str">
        <f>'1 lentelė'!D172</f>
        <v>Kelmės rajono bendrojo ugdymo įstaigų modernizavimas ir įrangos įsigijimas</v>
      </c>
      <c r="E174" s="293" t="s">
        <v>1066</v>
      </c>
      <c r="F174" s="300"/>
    </row>
    <row r="175" spans="2:6" s="301" customFormat="1" ht="78" customHeight="1" x14ac:dyDescent="0.25">
      <c r="B175" s="31" t="str">
        <f>'1 lentelė'!B173</f>
        <v>2.1.1.1.7</v>
      </c>
      <c r="C175" s="291" t="str">
        <f>'1 lentelė'!C173</f>
        <v>R06-7724-220000-0124</v>
      </c>
      <c r="D175" s="292" t="str">
        <f>'1 lentelė'!D173</f>
        <v>Bendrojo lavinimo ugdymo įstaigų, mokymosi ir ugdymo aplinkų atnaujinimas ir plėtra Pakruojo rajono savivaldybės teritorijoje</v>
      </c>
      <c r="E175" s="293" t="s">
        <v>1064</v>
      </c>
      <c r="F175" s="300"/>
    </row>
    <row r="176" spans="2:6" s="301" customFormat="1" ht="39" customHeight="1" x14ac:dyDescent="0.25">
      <c r="B176" s="31" t="str">
        <f>'1 lentelė'!B174</f>
        <v>2.1.1.1.8</v>
      </c>
      <c r="C176" s="291" t="str">
        <f>'1 lentelė'!C174</f>
        <v>R06-7705-230000-0126</v>
      </c>
      <c r="D176" s="292" t="str">
        <f>'1 lentelė'!D174</f>
        <v>Radviliškio lopšelio-darželio „Žvaigždutė“ vaikų ugdymo grupių infrastruktūros modernizavimas ir aprūpinimas priemonėmis</v>
      </c>
      <c r="E176" s="293" t="s">
        <v>1058</v>
      </c>
      <c r="F176" s="300"/>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301" customFormat="1" ht="99.75" customHeight="1" x14ac:dyDescent="0.25">
      <c r="B181" s="31" t="str">
        <f>'1 lentelė'!B179</f>
        <v>2.1.1.1.13</v>
      </c>
      <c r="C181" s="291" t="str">
        <f>'1 lentelė'!C179</f>
        <v>R06-7724-220000-0131</v>
      </c>
      <c r="D181" s="292" t="str">
        <f>'1 lentelė'!D179</f>
        <v>Šiaulių r. Kuršėnų Pavenčių mokyklos-daugiafunkcio centro modernizavimas</v>
      </c>
      <c r="E181" s="293" t="s">
        <v>1068</v>
      </c>
      <c r="F181" s="300"/>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301" customFormat="1" ht="28.5" customHeight="1" x14ac:dyDescent="0.25">
      <c r="B184" s="31" t="str">
        <f>'1 lentelė'!B182</f>
        <v>2.1.1.2.2</v>
      </c>
      <c r="C184" s="291" t="str">
        <f>'1 lentelė'!C182</f>
        <v>R06-7725-240000-0133</v>
      </c>
      <c r="D184" s="292" t="str">
        <f>'1 lentelė'!D182</f>
        <v>Joniškio Algimanto Raudonikio meno mokyklos atnaujinimas</v>
      </c>
      <c r="E184" s="293" t="s">
        <v>1054</v>
      </c>
      <c r="F184" s="300"/>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301" customFormat="1" ht="55.5" customHeight="1" x14ac:dyDescent="0.25">
      <c r="B187" s="31" t="str">
        <f>'1 lentelė'!B185</f>
        <v>2.1.1.2.5</v>
      </c>
      <c r="C187" s="291" t="str">
        <f>'1 lentelė'!C185</f>
        <v>R06-7725-240000-0137</v>
      </c>
      <c r="D187" s="292" t="str">
        <f>'1 lentelė'!D185</f>
        <v xml:space="preserve">Radviliškio muzikos mokyklos pastato patalpų pritaikymas neformaliojo švietimo infrastruktūros plėtrai </v>
      </c>
      <c r="E187" s="293" t="s">
        <v>1052</v>
      </c>
      <c r="F187" s="300"/>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301" customFormat="1" ht="148.5" customHeight="1" x14ac:dyDescent="0.25">
      <c r="B189" s="31" t="str">
        <f>'1 lentelė'!B187</f>
        <v>2.1.1.2.7</v>
      </c>
      <c r="C189" s="291" t="str">
        <f>'1 lentelė'!C187</f>
        <v>R06-7725-240000-0139</v>
      </c>
      <c r="D189" s="292" t="str">
        <f>'1 lentelė'!D187</f>
        <v>Pastato, esančio Daugėlių g. 90B Kuršėnai, modernizavimas, pritaikant sporto, laisvalaikio ir bendruomenės poreikiams</v>
      </c>
      <c r="E189" s="293" t="s">
        <v>1050</v>
      </c>
      <c r="F189" s="300"/>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301" customFormat="1" ht="54" customHeight="1" x14ac:dyDescent="0.25">
      <c r="B194" s="31" t="str">
        <f>'1 lentelė'!B192</f>
        <v>2.2.1.1.2</v>
      </c>
      <c r="C194" s="291" t="str">
        <f>'1 lentelė'!C192</f>
        <v>R06-3302-440000-0142</v>
      </c>
      <c r="D194" s="292" t="str">
        <f>'1 lentelė'!D192</f>
        <v>Muziejinės ir edukacinės veiklos plėtra Burbiškio dvaro sodyboje atliekant tvarkybos ir atkūrimo darbus</v>
      </c>
      <c r="E194" s="293" t="s">
        <v>994</v>
      </c>
      <c r="F194" s="300"/>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301" customFormat="1" ht="42" customHeight="1" x14ac:dyDescent="0.25">
      <c r="B203" s="31" t="str">
        <f>'1 lentelė'!B201</f>
        <v>2.3.1.1.5</v>
      </c>
      <c r="C203" s="291" t="str">
        <f>'1 lentelė'!C201</f>
        <v>R06-4408-250000-0148</v>
      </c>
      <c r="D203" s="292" t="str">
        <f>'1 lentelė'!D201</f>
        <v>Socialinio būsto fondo išplėtimas Radviliškio rajono pažeidžiamiausioms gyventojų grupėms</v>
      </c>
      <c r="E203" s="293" t="s">
        <v>1010</v>
      </c>
      <c r="F203" s="300"/>
    </row>
    <row r="204" spans="1:6" s="301"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300"/>
    </row>
    <row r="205" spans="1:6" s="301" customFormat="1" ht="52.5" customHeight="1" x14ac:dyDescent="0.25">
      <c r="B205" s="33" t="str">
        <f>'1 lentelė'!B203</f>
        <v>2.3.1.1.7</v>
      </c>
      <c r="C205" s="303" t="str">
        <f>'1 lentelė'!C203</f>
        <v>R06-4408-260000-0150</v>
      </c>
      <c r="D205" s="304" t="str">
        <f>'1 lentelė'!D203</f>
        <v>Socialinio būsto fondo plėtra Šiaulių rajone</v>
      </c>
      <c r="E205" s="297" t="s">
        <v>1006</v>
      </c>
      <c r="F205" s="300"/>
    </row>
    <row r="206" spans="1:6" s="301"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300"/>
    </row>
    <row r="207" spans="1:6" s="301" customFormat="1" ht="36" x14ac:dyDescent="0.25">
      <c r="B207" s="31" t="str">
        <f>'1 lentelė'!B205</f>
        <v>2.3.1.2</v>
      </c>
      <c r="C207" s="32"/>
      <c r="D207" s="294" t="str">
        <f>'1 lentelė'!D205</f>
        <v>Priemonė: Plėtoti ir modernizuoti socialinių ir kompleksinių paslaugų (socialinių, sveikatos ir kt.) infrastruktūrą</v>
      </c>
      <c r="E207" s="45"/>
      <c r="F207" s="300"/>
    </row>
    <row r="208" spans="1:6" s="301" customFormat="1" ht="40.5" customHeight="1" x14ac:dyDescent="0.25">
      <c r="B208" s="31" t="str">
        <f>'1 lentelė'!B206</f>
        <v>2.3.1.2.1</v>
      </c>
      <c r="C208" s="291" t="str">
        <f>'1 lentelė'!C206</f>
        <v>R06-4407-270000-0151</v>
      </c>
      <c r="D208" s="292" t="str">
        <f>'1 lentelė'!D206</f>
        <v>Socialinių paslaugų infrastruktūros plėtra Akmenės rajono savivaldybėje</v>
      </c>
      <c r="E208" s="293" t="s">
        <v>1015</v>
      </c>
      <c r="F208" s="300"/>
    </row>
    <row r="209" spans="2:6" s="301" customFormat="1" ht="90" customHeight="1" x14ac:dyDescent="0.25">
      <c r="B209" s="31" t="str">
        <f>'1 lentelė'!B207</f>
        <v>2.3.1.2.2</v>
      </c>
      <c r="C209" s="291" t="str">
        <f>'1 lentelė'!C207</f>
        <v>R06-4407-270000-0152</v>
      </c>
      <c r="D209" s="292" t="str">
        <f>'1 lentelė'!D207</f>
        <v>Savarankiško gyvenimo namų įkūrimas Joniškio r. Plikiškių mokykloje-daugiafunkciame centre</v>
      </c>
      <c r="E209" s="293" t="s">
        <v>1014</v>
      </c>
      <c r="F209" s="300"/>
    </row>
    <row r="210" spans="2:6" s="301" customFormat="1" ht="79.5" customHeight="1" x14ac:dyDescent="0.25">
      <c r="B210" s="31" t="str">
        <f>'1 lentelė'!B208</f>
        <v>2.3.1.2.3</v>
      </c>
      <c r="C210" s="291" t="str">
        <f>'1 lentelė'!C208</f>
        <v>R06-4407-270000-0153</v>
      </c>
      <c r="D210" s="292" t="str">
        <f>'1 lentelė'!D208</f>
        <v>Liolių socialinės globos namų infrastruktūros plėtra</v>
      </c>
      <c r="E210" s="293" t="s">
        <v>1016</v>
      </c>
      <c r="F210" s="300"/>
    </row>
    <row r="211" spans="2:6" s="301" customFormat="1" ht="76.5" customHeight="1" x14ac:dyDescent="0.25">
      <c r="B211" s="31" t="str">
        <f>'1 lentelė'!B209</f>
        <v>2.3.1.2.4</v>
      </c>
      <c r="C211" s="291" t="str">
        <f>'1 lentelė'!C209</f>
        <v>R06-4407-270000-0154</v>
      </c>
      <c r="D211" s="292" t="str">
        <f>'1 lentelė'!D209</f>
        <v>Linkuvos socialinių paslaugų centro infrastruktūros atnaujinimas ir paslaugų plėtra</v>
      </c>
      <c r="E211" s="293" t="s">
        <v>1013</v>
      </c>
      <c r="F211" s="300"/>
    </row>
    <row r="212" spans="2:6" s="301" customFormat="1" ht="63" customHeight="1" x14ac:dyDescent="0.25">
      <c r="B212" s="31" t="str">
        <f>'1 lentelė'!B210</f>
        <v>2.3.1.2.5</v>
      </c>
      <c r="C212" s="291" t="str">
        <f>'1 lentelė'!C210</f>
        <v>R06-4407-270000-0156</v>
      </c>
      <c r="D212" s="292" t="str">
        <f>'1 lentelė'!D210</f>
        <v>Socialinių paslaugų plėtra Radviliškio rajono savivaldybėje</v>
      </c>
      <c r="E212" s="293" t="s">
        <v>1017</v>
      </c>
      <c r="F212" s="300"/>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301"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300"/>
    </row>
    <row r="217" spans="2:6" s="301" customFormat="1" ht="54" customHeight="1" x14ac:dyDescent="0.25">
      <c r="B217" s="31" t="str">
        <f>'1 lentelė'!B215</f>
        <v>2.3.1.3.2</v>
      </c>
      <c r="C217" s="32" t="str">
        <f>'1 lentelė'!C215</f>
        <v>R06-3305-330000-0160</v>
      </c>
      <c r="D217" s="31" t="str">
        <f>'1 lentelė'!D215</f>
        <v>Joniškio kultūros centro modernizavimas</v>
      </c>
      <c r="E217" s="45" t="s">
        <v>997</v>
      </c>
      <c r="F217" s="300"/>
    </row>
    <row r="218" spans="2:6" s="301"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300"/>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1250</v>
      </c>
      <c r="F232" s="2"/>
    </row>
    <row r="233" spans="2:6" s="301" customFormat="1" ht="86.25" customHeight="1" x14ac:dyDescent="0.25">
      <c r="B233" s="31" t="str">
        <f>'1 lentelė'!B231</f>
        <v>2.3.2.2.2</v>
      </c>
      <c r="C233" s="291" t="str">
        <f>'1 lentelė'!C231</f>
        <v>R06-6609-324700-0177</v>
      </c>
      <c r="D233" s="292" t="str">
        <f>'1 lentelė'!D231</f>
        <v>Pirminės sveikatos priežiūros paslaugų kokybės gerinimas ir prieinamumo didinimas tikslinėms asmenų grupėms  Joniškio rajono savivaldybėje</v>
      </c>
      <c r="E233" s="293" t="s">
        <v>1032</v>
      </c>
      <c r="F233" s="300"/>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301" customFormat="1" ht="63" customHeight="1" x14ac:dyDescent="0.25">
      <c r="B246" s="31" t="str">
        <f>'1 lentelė'!B244</f>
        <v>2.3.2.2.15</v>
      </c>
      <c r="C246" s="291" t="str">
        <f>'1 lentelė'!C244</f>
        <v>R06-6609-324700-0198</v>
      </c>
      <c r="D246" s="292" t="str">
        <f>'1 lentelė'!D244</f>
        <v>UAB Saulenė teikiamų pirminės asmens sveikatos priežiūros paslaugų kokybės ir prieinamumo gerinimas</v>
      </c>
      <c r="E246" s="293" t="s">
        <v>1037</v>
      </c>
      <c r="F246" s="300"/>
    </row>
    <row r="247" spans="2:6" s="301" customFormat="1" ht="108" x14ac:dyDescent="0.25">
      <c r="B247" s="31" t="str">
        <f>'1 lentelė'!B245</f>
        <v>2.3.2.2.16</v>
      </c>
      <c r="C247" s="291" t="str">
        <f>'1 lentelė'!C245</f>
        <v>R06-6609-324700-0199</v>
      </c>
      <c r="D247" s="292" t="str">
        <f>'1 lentelė'!D245</f>
        <v>IĮ V. Neverauskienės klinika-vaistinė teikiamų pirminės asmens sveikatos priežiūros paslaugų kokybės ir prieinamumo gerinimas</v>
      </c>
      <c r="E247" s="293" t="s">
        <v>1038</v>
      </c>
      <c r="F247" s="300"/>
    </row>
    <row r="248" spans="2:6" s="301" customFormat="1" ht="39" customHeight="1" x14ac:dyDescent="0.25">
      <c r="B248" s="31" t="str">
        <f>'1 lentelė'!B246</f>
        <v>2.3.2.2.17</v>
      </c>
      <c r="C248" s="295" t="str">
        <f>'1 lentelė'!C246</f>
        <v>R06-6609-324700-0200</v>
      </c>
      <c r="D248" s="296" t="str">
        <f>'1 lentelė'!D246</f>
        <v>Pirminės sveikatos priežiūros paslaugų kokybės ir prieinamumo gerinimas tikslinėms gyventojų grupėms Pakruojo rajono savivaldybėje</v>
      </c>
      <c r="E248" s="297" t="s">
        <v>1042</v>
      </c>
      <c r="F248" s="300"/>
    </row>
    <row r="249" spans="2:6" s="301" customFormat="1" ht="60" x14ac:dyDescent="0.25">
      <c r="B249" s="31" t="str">
        <f>'1 lentelė'!B247</f>
        <v>2.3.2.2.18</v>
      </c>
      <c r="C249" s="291" t="str">
        <f>'1 lentelė'!C247</f>
        <v>R06-6609-324700-0201</v>
      </c>
      <c r="D249" s="292" t="str">
        <f>'1 lentelė'!D247</f>
        <v>Pirminės asmens sveikatos priežiūros veiklos efektyvumo didinimas UAB „Pirmoji viltis“</v>
      </c>
      <c r="E249" s="293" t="s">
        <v>1030</v>
      </c>
      <c r="F249" s="300"/>
    </row>
    <row r="250" spans="2:6" s="301" customFormat="1" ht="87" customHeight="1" x14ac:dyDescent="0.25">
      <c r="B250" s="31" t="str">
        <f>'1 lentelė'!B248</f>
        <v>2.3.2.2.19</v>
      </c>
      <c r="C250" s="291" t="str">
        <f>'1 lentelė'!C248</f>
        <v>R06-6609-324700-0202</v>
      </c>
      <c r="D250" s="292" t="str">
        <f>'1 lentelė'!D248</f>
        <v>Pirminės asmens sveikatos priežiūros veiklos efektyvumo didinimas UAB „Alsavita“</v>
      </c>
      <c r="E250" s="293" t="s">
        <v>1027</v>
      </c>
      <c r="F250" s="300"/>
    </row>
    <row r="251" spans="2:6" s="301" customFormat="1" ht="62.25" customHeight="1" x14ac:dyDescent="0.25">
      <c r="B251" s="31" t="str">
        <f>'1 lentelė'!B249</f>
        <v>2.3.2.2.20</v>
      </c>
      <c r="C251" s="291" t="str">
        <f>'1 lentelė'!C249</f>
        <v>R06-6609-324700-0203</v>
      </c>
      <c r="D251" s="292" t="str">
        <f>'1 lentelė'!D249</f>
        <v>Lieporių šeimos gydytojų centro pirminės asmens sveikatos priežiūros veiklos efektyvumo didinimas</v>
      </c>
      <c r="E251" s="293" t="s">
        <v>1029</v>
      </c>
      <c r="F251" s="300"/>
    </row>
    <row r="252" spans="2:6" s="301" customFormat="1" ht="61.5" customHeight="1" x14ac:dyDescent="0.25">
      <c r="B252" s="31" t="str">
        <f>'1 lentelė'!B250</f>
        <v>2.3.2.2.21</v>
      </c>
      <c r="C252" s="291" t="str">
        <f>'1 lentelė'!C250</f>
        <v>R06-6609-324700-0204</v>
      </c>
      <c r="D252" s="292" t="str">
        <f>'1 lentelė'!D250</f>
        <v>Pirminės asmens sveikatos priežiūros veiklos efektyvumo didinimas „Senojo bokšto" klinikoje</v>
      </c>
      <c r="E252" s="293" t="s">
        <v>1036</v>
      </c>
      <c r="F252" s="300"/>
    </row>
    <row r="253" spans="2:6" s="301" customFormat="1" ht="99" customHeight="1" x14ac:dyDescent="0.25">
      <c r="B253" s="31" t="str">
        <f>'1 lentelė'!B251</f>
        <v>2.3.2.2.22</v>
      </c>
      <c r="C253" s="291" t="str">
        <f>'1 lentelė'!C251</f>
        <v>R06-6609-324700-0205</v>
      </c>
      <c r="D253" s="292" t="str">
        <f>'1 lentelė'!D251</f>
        <v>Varpo šeimos klinikos teikiamų asmens sveikatos priežiūros paslaugų kokybės ir prieinamumo gerinimas</v>
      </c>
      <c r="E253" s="293" t="s">
        <v>1033</v>
      </c>
      <c r="F253" s="300"/>
    </row>
    <row r="254" spans="2:6" s="301" customFormat="1" ht="39" customHeight="1" x14ac:dyDescent="0.25">
      <c r="B254" s="31" t="str">
        <f>'1 lentelė'!B252</f>
        <v>2.3.2.2.23</v>
      </c>
      <c r="C254" s="291" t="str">
        <f>'1 lentelė'!C252</f>
        <v>R06-6609-324700-0206</v>
      </c>
      <c r="D254" s="292" t="str">
        <f>'1 lentelė'!D252</f>
        <v>Pirminės asmens sveikatos priežiūros veiklos efektyvumo didinimas Gegužių sveikatos centre</v>
      </c>
      <c r="E254" s="293" t="s">
        <v>1034</v>
      </c>
      <c r="F254" s="300"/>
    </row>
    <row r="255" spans="2:6" s="301" customFormat="1" ht="99.75" customHeight="1" x14ac:dyDescent="0.25">
      <c r="B255" s="31" t="str">
        <f>'1 lentelė'!B253</f>
        <v>2.3.2.2.24</v>
      </c>
      <c r="C255" s="291" t="str">
        <f>'1 lentelė'!C253</f>
        <v>R06-6609-324700-0207</v>
      </c>
      <c r="D255" s="292" t="str">
        <f>'1 lentelė'!D253</f>
        <v>Pirminės asmens sveikatos priežiūros efektyvumo didinimas VšĮ Tilžės g. BPG kabinete</v>
      </c>
      <c r="E255" s="293" t="s">
        <v>1031</v>
      </c>
      <c r="F255" s="300"/>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301" customFormat="1" ht="168" x14ac:dyDescent="0.25">
      <c r="B259" s="31" t="str">
        <f>'1 lentelė'!B257</f>
        <v>3.1.1.1.1</v>
      </c>
      <c r="C259" s="295" t="str">
        <f>'1 lentelė'!C257</f>
        <v>R06-9920-490000-0190</v>
      </c>
      <c r="D259" s="296" t="str">
        <f>'1 lentelė'!D257</f>
        <v>Paslaugų ir asmenų aptarnavimo kokybės gerinimas Kelmės rajono savivaldybėje</v>
      </c>
      <c r="E259" s="297" t="s">
        <v>1004</v>
      </c>
      <c r="F259" s="300"/>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07" t="s">
        <v>69</v>
      </c>
      <c r="C265" s="407"/>
      <c r="D265" s="407"/>
      <c r="E265" s="407"/>
    </row>
    <row r="273" spans="3:3" x14ac:dyDescent="0.25">
      <c r="C273" s="14"/>
    </row>
  </sheetData>
  <autoFilter ref="B8:C8"/>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Dina Koliata</cp:lastModifiedBy>
  <cp:lastPrinted>2021-12-09T13:43:00Z</cp:lastPrinted>
  <dcterms:created xsi:type="dcterms:W3CDTF">2017-11-23T09:10:18Z</dcterms:created>
  <dcterms:modified xsi:type="dcterms:W3CDTF">2022-06-01T14:03:42Z</dcterms:modified>
</cp:coreProperties>
</file>